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-v\Desktop\"/>
    </mc:Choice>
  </mc:AlternateContent>
  <bookViews>
    <workbookView xWindow="480" yWindow="135" windowWidth="27795" windowHeight="14385" activeTab="2"/>
  </bookViews>
  <sheets>
    <sheet name="дод1" sheetId="2" r:id="rId1"/>
    <sheet name="дод.6" sheetId="3" r:id="rId2"/>
    <sheet name="дод.9" sheetId="4" r:id="rId3"/>
  </sheets>
  <definedNames>
    <definedName name="_xlnm.Print_Area" localSheetId="1">дод.6!$A$1:$BM$172</definedName>
    <definedName name="_xlnm.Print_Area" localSheetId="2">дод.9!$A$1:$BM$85</definedName>
    <definedName name="_xlnm.Print_Area" localSheetId="0">дод1!$A$1:$BM$99</definedName>
  </definedNames>
  <calcPr calcId="162913"/>
</workbook>
</file>

<file path=xl/calcChain.xml><?xml version="1.0" encoding="utf-8"?>
<calcChain xmlns="http://schemas.openxmlformats.org/spreadsheetml/2006/main">
  <c r="BE69" i="4" l="1"/>
  <c r="BE66" i="4"/>
  <c r="AR56" i="4"/>
  <c r="AR55" i="4"/>
  <c r="AS47" i="4"/>
  <c r="AS46" i="4"/>
  <c r="AS45" i="4"/>
  <c r="BE137" i="3" l="1"/>
  <c r="BE136" i="3"/>
  <c r="BE135" i="3"/>
  <c r="BE134" i="3"/>
  <c r="BE133" i="3"/>
  <c r="BE132" i="3"/>
  <c r="BE131" i="3"/>
  <c r="BE130" i="3"/>
  <c r="BE129" i="3"/>
  <c r="BE128" i="3"/>
  <c r="BE127" i="3"/>
  <c r="BE126" i="3"/>
  <c r="BE125" i="3"/>
  <c r="BE124" i="3"/>
  <c r="BE123" i="3"/>
  <c r="BE122" i="3"/>
  <c r="BE121" i="3"/>
  <c r="BE120" i="3"/>
  <c r="BE119" i="3"/>
  <c r="BE118" i="3"/>
  <c r="BE117" i="3"/>
  <c r="BE116" i="3"/>
  <c r="BE114" i="3"/>
  <c r="BE113" i="3"/>
  <c r="BE112" i="3"/>
  <c r="BE111" i="3"/>
  <c r="BE110" i="3"/>
  <c r="BE108" i="3"/>
  <c r="BE107" i="3"/>
  <c r="BE106" i="3"/>
  <c r="BE105" i="3"/>
  <c r="BE104" i="3"/>
  <c r="BE103" i="3"/>
  <c r="BE102" i="3"/>
  <c r="BE101" i="3"/>
  <c r="BE100" i="3"/>
  <c r="BE99" i="3"/>
  <c r="BE98" i="3"/>
  <c r="BE97" i="3"/>
  <c r="BE96" i="3"/>
  <c r="BE95" i="3"/>
  <c r="BE94" i="3"/>
  <c r="BE93" i="3"/>
  <c r="BE91" i="3"/>
  <c r="BE90" i="3"/>
  <c r="BE89" i="3"/>
  <c r="BE88" i="3"/>
  <c r="BE87" i="3"/>
  <c r="BE86" i="3"/>
  <c r="BE85" i="3"/>
  <c r="AO84" i="3"/>
  <c r="BE84" i="3" s="1"/>
  <c r="BE83" i="3"/>
  <c r="BE82" i="3"/>
  <c r="AO82" i="3"/>
  <c r="BE81" i="3"/>
  <c r="BE80" i="3"/>
  <c r="BE79" i="3"/>
  <c r="BE78" i="3"/>
  <c r="BE77" i="3"/>
  <c r="BE76" i="3"/>
  <c r="BE75" i="3"/>
  <c r="BE74" i="3"/>
  <c r="BE73" i="3"/>
  <c r="AO72" i="3"/>
  <c r="BE72" i="3" s="1"/>
  <c r="BE71" i="3"/>
  <c r="BE70" i="3"/>
  <c r="AO70" i="3"/>
  <c r="AR63" i="3"/>
  <c r="AR62" i="3"/>
  <c r="AS53" i="3"/>
  <c r="AS52" i="3"/>
  <c r="AS51" i="3"/>
  <c r="AC51" i="3"/>
  <c r="AS50" i="3"/>
  <c r="AC50" i="3"/>
  <c r="AS49" i="3"/>
  <c r="AC49" i="3"/>
  <c r="AS48" i="3"/>
  <c r="AC48" i="3"/>
  <c r="AS47" i="3"/>
  <c r="AC47" i="3"/>
  <c r="AC54" i="3" s="1"/>
  <c r="AS54" i="3" s="1"/>
  <c r="AS46" i="3"/>
  <c r="AS45" i="3"/>
  <c r="BE81" i="2" l="1"/>
  <c r="BE82" i="2"/>
  <c r="BE83" i="2"/>
  <c r="BE80" i="2"/>
  <c r="BE64" i="2"/>
  <c r="BE65" i="2"/>
  <c r="AO65" i="2"/>
  <c r="BE63" i="2"/>
  <c r="AO63" i="2"/>
  <c r="AR54" i="2" l="1"/>
  <c r="AS46" i="2"/>
  <c r="AS45" i="2"/>
</calcChain>
</file>

<file path=xl/sharedStrings.xml><?xml version="1.0" encoding="utf-8"?>
<sst xmlns="http://schemas.openxmlformats.org/spreadsheetml/2006/main" count="704" uniqueCount="250">
  <si>
    <t>Джерело інформації</t>
  </si>
  <si>
    <t>Одиниця виміру</t>
  </si>
  <si>
    <t>2.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</si>
  <si>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</si>
  <si>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</si>
  <si>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</si>
  <si>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</si>
  <si>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</si>
  <si>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</si>
  <si>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</si>
  <si>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</si>
  <si>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</si>
  <si>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</si>
  <si>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</si>
  <si>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</si>
  <si>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</si>
  <si>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</si>
  <si>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</si>
  <si>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</si>
  <si>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</si>
  <si>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</si>
  <si>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</si>
  <si>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</si>
  <si>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</si>
  <si>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</si>
  <si>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</si>
  <si>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</si>
  <si>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</si>
  <si>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</si>
  <si>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</si>
  <si>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</si>
  <si>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</si>
  <si>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</si>
  <si>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</si>
  <si>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</si>
  <si>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</si>
  <si>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</si>
  <si>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</si>
  <si>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</si>
  <si>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</si>
  <si>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</si>
  <si>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</si>
  <si>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</si>
  <si>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</si>
  <si>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</si>
  <si>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</si>
  <si>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</si>
  <si>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</si>
  <si>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</si>
  <si>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</si>
  <si>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</si>
  <si>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</si>
  <si>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</si>
  <si>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спеціального фонду</t>
  </si>
  <si>
    <t>Створення належних організаційних, фінансових умов для діяльності органів місцевого самоврядування, забезпечення досягнення завдань і функцій органів виконавчої влади</t>
  </si>
  <si>
    <t>Забезпечення виконання наданих законодавством повноважень</t>
  </si>
  <si>
    <t>Поточні видатки, пов’язані з забезпеченням виконання наданих законодавством повноважень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</si>
  <si>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</si>
  <si>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</si>
  <si>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</si>
  <si>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</si>
  <si>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</si>
  <si>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</si>
  <si>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витрати на матеріально-технічне забезпечення (предмети, матеріали, обладнання та інвентар)</t>
  </si>
  <si>
    <t>грн.</t>
  </si>
  <si>
    <t>витрати на оплату праці і нарахування на заробітну плату</t>
  </si>
  <si>
    <t>витрати на комунальні послуги та енергоносії</t>
  </si>
  <si>
    <t>інші видатки, які не мають постійного характеру в бюджетних періодах</t>
  </si>
  <si>
    <t>продукту</t>
  </si>
  <si>
    <t>кількість прийнятих нормативно-правових актів</t>
  </si>
  <si>
    <t>звіт</t>
  </si>
  <si>
    <t>кількість виданих розпорядчих актів</t>
  </si>
  <si>
    <t>кількість листів, звернень тощо</t>
  </si>
  <si>
    <t>кількість проведених пленарних засідань відповідної місцевої ради</t>
  </si>
  <si>
    <t>кількість місцевих/цільових програм, що реалізуються на території громади</t>
  </si>
  <si>
    <t>рішення районної у місті ради</t>
  </si>
  <si>
    <t>кількість наданих публічних послуг</t>
  </si>
  <si>
    <t>у тому числі адміністративних</t>
  </si>
  <si>
    <t>кількість фізичних та юридичних осіб, які отримали публічні послуги</t>
  </si>
  <si>
    <t>у тому числі адміністративні</t>
  </si>
  <si>
    <t>ефективності</t>
  </si>
  <si>
    <t>кількість прийнятих нормативно-правових актів на одного працівника</t>
  </si>
  <si>
    <t>розрахунок</t>
  </si>
  <si>
    <t>кількість виконаних листів, звернень, заяв тощо  на одного працівника</t>
  </si>
  <si>
    <t>кількість виданих розпорядчих актів на одного працівника</t>
  </si>
  <si>
    <t>середні витрати на оплату праці і нарахування на заробітну плату однієї штатної одиниці</t>
  </si>
  <si>
    <t>грн/од</t>
  </si>
  <si>
    <t>середні витрати на оплату комунальних послуг та енергоносіїв однієї штатної одиниці</t>
  </si>
  <si>
    <t>середні витрати на забезпечення матеріально-технічними ресурсами однієї штатної одиниці</t>
  </si>
  <si>
    <t>середні витрати на забезпечення інших видатків, які не мають постійного характеру в бюджетних періодах, однієї штатної одиниці</t>
  </si>
  <si>
    <t>кількість проведених пленарних засідань відповідної місцевої ради на одного працівника апарату відповідної місцевої ради</t>
  </si>
  <si>
    <t>якості</t>
  </si>
  <si>
    <t>питома вага наданих публічних послуг, у тому числі адміністративних, згідно з владними повноваженнями до загальної кількості населення адміністративно-територіальної одиниці</t>
  </si>
  <si>
    <t>відс.</t>
  </si>
  <si>
    <t>- Конституція України; _x000D_
- Бюджетний кодекс України; _x000D_
- Закон України від 21.05.1997 №280/97-ВР "Про місцеве самоврядування в Україні"; _x000D_
- Закон України "Про державний бюджет України на 2025 рік";_x000D_
- Наказ Міністерства фінансів України від 26.08.2014 №836 № "Про деякі питання запровадження програмно-цільового методу складання та виконання місцевих бюджетів", зі змінами;_x000D_
- Наказ Міністерства фінансів України від 20.09.2017 №793 "Про затвердження складових Програмної класифікації видатків та кредитування місцевого бюджету", зі змінами; _x000D_
- 			Наказ Міністерства фінансів України від 15.06.2023 №322 "Про затвердження Типового переліку результативних показників бюджетних програм місцевих бюджетів у галузі "Державне управління";_x000D_
- Рішення Криворізької міської ради від 31.03.2016 №381 "Про обсяг і межі повноважень районних у місті рад та їх виконавчих органів", зі змінами; _x000D_
- Рішення Тернівської районної у місті ради від 19.12.2024 №343  "Про бюджет Тернівського району у місті Кривий Ріг на 2025 рік".</t>
  </si>
  <si>
    <t>Забезпечення ефективної діяльності відповідного органу місцевої влади</t>
  </si>
  <si>
    <t>0200000</t>
  </si>
  <si>
    <t>Виконавчий комiтет Тернiвської районної у мiстi ради</t>
  </si>
  <si>
    <t>04052554</t>
  </si>
  <si>
    <t>0457860500</t>
  </si>
  <si>
    <t>гривень</t>
  </si>
  <si>
    <t>бюджетної програми місцевого бюджету на 2025  рік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</si>
  <si>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</si>
  <si>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</si>
  <si>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Виконавчий комітет Тернівської районної у місті ради</t>
  </si>
  <si>
    <t>0210000</t>
  </si>
  <si>
    <t>0160</t>
  </si>
  <si>
    <t>0111</t>
  </si>
  <si>
    <t>рішення районної у місті ради, розрахунок до кошторису</t>
  </si>
  <si>
    <t>Наталя СЛЕСАРЕНКО</t>
  </si>
  <si>
    <t>до розпорядження голови районної у місті ради</t>
  </si>
  <si>
    <t>Додаток 1</t>
  </si>
  <si>
    <t>Завідувач відділу бухгалтерського обліку, головний бухгалтер виконкому районної у місті ради</t>
  </si>
  <si>
    <t>Ольга ВАСИЛЕНКО</t>
  </si>
  <si>
    <t>Начальник фінансового відділу виконкому районної у місті ради</t>
  </si>
  <si>
    <t xml:space="preserve">Керуюча справами виконкому  районної у місті ради </t>
  </si>
  <si>
    <t>Алла ГОЛОВАТА</t>
  </si>
  <si>
    <t>08.04.2025 №60-р</t>
  </si>
  <si>
    <t>Додаток 6</t>
  </si>
  <si>
    <t>0216030</t>
  </si>
  <si>
    <t>6030</t>
  </si>
  <si>
    <t>0620</t>
  </si>
  <si>
    <t>Організація благоустрою населених пунктів</t>
  </si>
  <si>
    <t>- Конституція України;_x000D_
- Бюджетний кодекс України;_x000D_
- Закон України від 21.05.1997 №280/97-ВР "Про місцеве самоврядування в Україні";_x000D_
- Закон України "Про державний бюджет України на 2025 рік";_x000D_
- 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бюджетів", зі змінами;_x000D_
- Наказ Міністерства фінансів України від 20.09.2017 №793 "Про затвердження складових Програмної класифікації видатків та кредитування місцевого бюджету", зі змінами;_x000D_
- Наказ Міністерства фінансів України від 27.07.2011 №945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бюджетів";_x000D_
-  Закон України від 06.09.2005 №2807-IV "Про благоустрій населених пунктів", зі змінами;_x000D_
- Наказ Державного комітету України з питань житлово-комунального господарства від 23.09.2003 №154 "Про затвердження Порядку проведення ремонту та утримання об'єктів благоустрою населених пунктів", зі змінами;_x000D_
- Рішення Криворізької міської ради від 31.03.2016 №381 "Про обсяг і межі повноважень районних у місті рад та їх виконавчих органів", зі змінами;_x000D_
- Рішення Тернівської районної у місті ради від 26.12.2018 №313 "Про затвердження Програми з  реалізації заходів щодо благоустрою, утримання об’єктів, територій;  модульних тимчасових та інших споруд для укриття населення; демонтажу самовільно встановлених тимчасових (металевих) конструкцій для зберігання транспортних засобів  в Тернівському  районі  міста Кривого Рогу на 2019-2027 роки", зі змінами;_x000D_
- Рішення Тернівської районної у місті ради від 19.12.2024 №343 "Про бюджет Тернівського району у місті Кривий Ріг на 2025 рік".</t>
  </si>
  <si>
    <t>Створення сприятливих умов для життєдіяльності населення, поліпшення санітарного стану територій району та об'єктів благоустрою, вирішення проблемних питань утримання об'єктів благоустрою, досягнення позитивних зрушень у сфері благоустрою району</t>
  </si>
  <si>
    <t>Забезпечення благоустрою району та міста, покращення його санітарного стану, формування сприятливого для життєдіяльності людини середовища, захист довкілля, збереження об'єктів благоустрою</t>
  </si>
  <si>
    <t>Забезпечення підтримання належного стану об`єктів благоустрою, організація своєчасного вживання заходів щодо усунення виявлених недоліків на території району</t>
  </si>
  <si>
    <t>охорона, утримання в належному стані зони відпочинку біля води,  лабораторні дослідження води та грунту, поводження з відходами</t>
  </si>
  <si>
    <t>розробка робочого проекту фонтану "Каскад"</t>
  </si>
  <si>
    <t>утримання братських могил, технічне обслуговування газового обладнання, відключення/відновлення газопостачання, придбання природного газу для забезпечення функціонування  Вічних вогнів, розподіл газу</t>
  </si>
  <si>
    <t>утримання територій загального користування, що перебувають в межах району (покіс, ліквідація звалищ, прибирання випадкового сміття, розчистка та підсипання, демонтаж самовільно встановлених тимчасових (металевих) конструкцій для зберігання транспортних засобів), очищення урн від сміття</t>
  </si>
  <si>
    <t>утримання, поточний ремонт дитячих  майданчиків, придбання піску</t>
  </si>
  <si>
    <t>утримання в належному стані  громадських вбиралень, придбання електролічильників</t>
  </si>
  <si>
    <t>утримання зупиночних павільйонів, виготовлення висновків з обстеження та оцінки технічного стану, демонтаж зупиночних павільйонів</t>
  </si>
  <si>
    <t>придбання та встановлення зупиночних павільйонів</t>
  </si>
  <si>
    <t>розробка схем організації дорожнього руху</t>
  </si>
  <si>
    <t>Програма реалізації заходів щодо благоустрою, утримання об’єктів, територій;  модульних тимчасових та інших споруд для укриття населення; демонтажу самовільно встановлених тимчасових (металевих) конструкцій для зберігання транспортних засобів  в Тернівському  районі  міста Кривого Рогу на 2019-2027 роки</t>
  </si>
  <si>
    <t>Обсяг видатків на придбання піску</t>
  </si>
  <si>
    <t>Обсяг видатків  на утримання зупиночних павільйонів</t>
  </si>
  <si>
    <t>Обсяг видатків на утримання  братських могил, відключення/відновлення газопостачання, тех.обслуговування газового обладнання</t>
  </si>
  <si>
    <t>Обсяг видатків на придбання природного газу для забезпечення функціонування  Вічних вогнів, розподіл газу</t>
  </si>
  <si>
    <t>Обсяг видатків на утримання громадських вбиралень</t>
  </si>
  <si>
    <t>обсяг видатків на оплату водопостачання, водовідведення та електроенергії для  громадських вбиралень</t>
  </si>
  <si>
    <t>Обсяг видатків  на утримання в належному стані зони відпочинку біля води, охорону,  лабораторні дослідження води та грунту</t>
  </si>
  <si>
    <t>Обсяг видатків на поточний ремонт дитячих майданчиків</t>
  </si>
  <si>
    <t>Обсяг видатків на розробку  робочого проекту фонтану "Каскад"</t>
  </si>
  <si>
    <t>Обсяг видатків на ліквідацію несанкціонованих звалищ сміття</t>
  </si>
  <si>
    <t>Обсяг видатків на утримання території загального користування з розміщеними на ній гральними формами</t>
  </si>
  <si>
    <t>Обсяг видатків на прибирання випадкового сміття</t>
  </si>
  <si>
    <t>Обсяг видатків на покоси</t>
  </si>
  <si>
    <t>Обсяг видатків на утримання територій загального користування, що знаходяться поза межами житлових будинків</t>
  </si>
  <si>
    <t>Обсяг видатків на розчистку та підсипання</t>
  </si>
  <si>
    <t>Обсяг видатків на демонтаж самовільно встановлених тимчасових (металевих) конструкцій для зберігання транспортних засобів</t>
  </si>
  <si>
    <t>Обсяг видатків на придбання та встановлення зупиночних павільйонів</t>
  </si>
  <si>
    <t>Обсяг видатків на виготовлення висновків з обстеження та оцінки технічного стану  зупиночних павільйонів</t>
  </si>
  <si>
    <t>Обсяг видатків на демонтаж  зупиночних павільйонів</t>
  </si>
  <si>
    <t>Обсяг видатків на придбання електролічильників для громадських вбиралень</t>
  </si>
  <si>
    <t>Обсяг видатків на очищення урн від сміття</t>
  </si>
  <si>
    <t>Обсяг видатків на розробку  схем організації дорожнього руху</t>
  </si>
  <si>
    <t>Обсяг піску, який планується придбати</t>
  </si>
  <si>
    <t>тонн</t>
  </si>
  <si>
    <t>розрахунок до кошторису</t>
  </si>
  <si>
    <t>Кількість зупиночних павільйонів, що утримуються</t>
  </si>
  <si>
    <t>Кількість братських могил, пам'ятних знаків, що утримуються</t>
  </si>
  <si>
    <t>Кількість Вічних вогнів</t>
  </si>
  <si>
    <t>Кількість громадських вбиралень, які утримуються</t>
  </si>
  <si>
    <t>Кількість громадських вбиралень, підключених до  водопостачання та електромережі</t>
  </si>
  <si>
    <t>Площа зони відпочинку біля води, на якій здійснюється благоустрій</t>
  </si>
  <si>
    <t>га.</t>
  </si>
  <si>
    <t>Кількість дитячих майданчиків, що потребують поточного ремонту</t>
  </si>
  <si>
    <t>Кількість робочих проектів фонтану, які необхідно розробити</t>
  </si>
  <si>
    <t>Обсяг ліквідації несанкціонованих звалищ сміття</t>
  </si>
  <si>
    <t>куб.м.</t>
  </si>
  <si>
    <t>Площа території з розміщеними на ній гральними формами, на якій проводиться прибирання</t>
  </si>
  <si>
    <t>кв. м.</t>
  </si>
  <si>
    <t>Площа території, на якій здійснюється прибирання випадкового сміття</t>
  </si>
  <si>
    <t>Площа території, на якій проводяться покоси</t>
  </si>
  <si>
    <t>Площа території поза межами житлових будинків, на якій проводиться очищення  від сміття (контейнерні майданчики)</t>
  </si>
  <si>
    <t>Площа території, на якій проводиться розчистка та підсипання</t>
  </si>
  <si>
    <t>Кількість самовільно встановлених тимчасових (металевих) конструкцій для зберігання транспортних засобів, які планується демонтувати</t>
  </si>
  <si>
    <t>Кількість зупиночних павільйонів, які планується придбати та встановити</t>
  </si>
  <si>
    <t>Кількість виготовлених висновків з обстеження та оцінки технічного стану зупиночних павільйонів</t>
  </si>
  <si>
    <t>Кількість зупиночних павільйонів, які необхідно демонтувати</t>
  </si>
  <si>
    <t>Кількість електролічильників, які планується придбати</t>
  </si>
  <si>
    <t>Кількість урн, які потребують очищення від сміття</t>
  </si>
  <si>
    <t>Кількість схем організації дорожнього руху, які планується розробити</t>
  </si>
  <si>
    <t>Середні витрати на одну тону піску</t>
  </si>
  <si>
    <t>Середні витрати на утримання 1 зупиночного павільйону на рік</t>
  </si>
  <si>
    <t>Середні витрати на утримання 1 братської могили, пам"ятного знаку на рік</t>
  </si>
  <si>
    <t>Середні витрати на придбання газу для одного Вічного вогню</t>
  </si>
  <si>
    <t>Середні витрати на утримання 1 громадської вбиральні на рік</t>
  </si>
  <si>
    <t>середні витрати на рік  на оплату водопостачання, водовідведення та електроенергії для 1  громадської вбиральні</t>
  </si>
  <si>
    <t>Середні витрати на утримання 1 га площі зони відпочинку біля води, на рік</t>
  </si>
  <si>
    <t>Середні витрати на поточний ремонт 1 дитячого майданчика</t>
  </si>
  <si>
    <t>Середня вартість розробки робочого проекту для фонтану "Каскад"</t>
  </si>
  <si>
    <t>Середні витрати на ліквідацію 1 куб.м  несанкціонованих звалищ сміття</t>
  </si>
  <si>
    <t>Середні витрати на утримання 1  кв.м  території  з розміщеними на ній гральними формами, на рік</t>
  </si>
  <si>
    <t>Середні витрати на утримання 1 кв.м територіі, на якій проводиться прибирання випадкового сміття, на рік</t>
  </si>
  <si>
    <t>Середні витрати на утримання 1 га території, на якій проводяться покоси, на рік</t>
  </si>
  <si>
    <t>Середні витрати на утримання 1 кв.м території  поза межами житлових будинків, на рік</t>
  </si>
  <si>
    <t>Середні витрати на утримання 1 га території, на якій проводиться розчистка та підсипання, на рік</t>
  </si>
  <si>
    <t>Витрати на демонтаж однієї  самовільно встановленої тимчасової (металевої) конструкції для зберігання транспортних засобів</t>
  </si>
  <si>
    <t>Середня вартість придбання та встановлення одного зупиночного павільйона</t>
  </si>
  <si>
    <t>Середня вартість одного висновку з обстеження та оцінки технічного стану зупиночних павільйонів</t>
  </si>
  <si>
    <t>Середня вартість демонтажу одного зупиночного павільйона</t>
  </si>
  <si>
    <t>Середня вартість одного електролічильника</t>
  </si>
  <si>
    <t>Середні витрати на очищення від сміття однієї урни, на рік</t>
  </si>
  <si>
    <t>Середня вартість розробки однієї схеми організації дорожнього руху</t>
  </si>
  <si>
    <t>Питома вага обсягу  придбаного  піску до запланованого обсягу піску</t>
  </si>
  <si>
    <t>Питома вага кількості зупиночних павільйонів, що утримуються, до загальної кількості зупиночних павільонів</t>
  </si>
  <si>
    <t>Питома вага кількості братських могил та пам`ятних знаків, що утримуються,  до загальної кількості братських могил та пам`ятних знаків</t>
  </si>
  <si>
    <t>Питома вага Вічних вогнів, які утримуються та доглядаються, до їх загальної кількості</t>
  </si>
  <si>
    <t>Питома вага кількості  громадських вбиралень, що утримуються та доглядаються, до загальної кількості  громадських вбиралень</t>
  </si>
  <si>
    <t>Питома вага обсягу енергоносіїв для 1 громадської вбиральні</t>
  </si>
  <si>
    <t>Питома вага площі зони відпочинку біля води, на якій проводиться благоустрій, до загальної площі зони відпочинку біля води</t>
  </si>
  <si>
    <t>Питома вага кількості відремонтованих дитячих майданчиків, до загальної кількості дитячих майданчиків, що потребують ремонту</t>
  </si>
  <si>
    <t>Питома вага розроблених робочих проектів для фонтану</t>
  </si>
  <si>
    <t>Питома вага  ліквідованих  звалищ сміття до запланованого обсягу</t>
  </si>
  <si>
    <t>Питома вага площі території з розміщеними на ній гральними формами, на якій здійснюється прибирання, до загальної площі території з розміщеними на ній гральними формами</t>
  </si>
  <si>
    <t>Питома вага площі території, на якій проводиться прибирання випадкового сміття, до площі, що потребує прибирання</t>
  </si>
  <si>
    <t>Питома вага площі загального користування, на якій проводяться покоси, до  площі, що потребує косіння</t>
  </si>
  <si>
    <t>Питома вага площі поза межами будинків, яка утримується, до загальної площі поза межами будинків</t>
  </si>
  <si>
    <t>Питома вага площі території, на якій проводиться розчистка та підсипання, до загальної площі території, яка потребує розчистки та підсипання</t>
  </si>
  <si>
    <t>Рівень виконання заходів з демонтажу  самовільно встановлених тимчасових (металевих) конструкцій для зберігання транспортних засобів</t>
  </si>
  <si>
    <t xml:space="preserve">Питома вага придбаних та встановлених зупиночних павільйонів </t>
  </si>
  <si>
    <t>Питома вага виготовлених висновків з обстеження та оцінки технічного стану зупиночних павільйонів</t>
  </si>
  <si>
    <t>Питома вага демонтованих зупиночних павільйонів</t>
  </si>
  <si>
    <t>Питома вага придбаних електролічильників</t>
  </si>
  <si>
    <t>Питома вага очищених від сміття урн</t>
  </si>
  <si>
    <t>Питома вага розроблених схем організації дорожнього руху</t>
  </si>
  <si>
    <t>Додаток 9</t>
  </si>
  <si>
    <t>0217520</t>
  </si>
  <si>
    <t>7520</t>
  </si>
  <si>
    <t>0460</t>
  </si>
  <si>
    <t>Реалізація Національної програми інформатизації</t>
  </si>
  <si>
    <t>- Конституція України;_x000D_
- Бюджетний кодекс України;_x000D_
- Закон України від 21.05.1997 №280/97-ВР "Про місцеве самоврядування в Україні";_x000D_
- Закону Україн "Про державний бюджет України на 2025 рік";_x000D_
- 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бюджетів", зі змінами;_x000D_
- Наказ Міністерства фінансів України від 20.09.2017 №793 "Про затвердження складових Програмної класифікації видатків та кредитування місцевого бюджету", зі змінами;_x000D_
- Наказ Міністерства фінансів України від 27.07.2011 №945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бюджетів";_x000D_
- Наказ Міністерства цифрової трансформації Україні від 29.03.2023 № 34  "Про затвердження Методики визначення належності бюджетних програм, завдань, проектів, робіт до сфери інформатизації";_x000D__x000D_
- Рішення Криворізької міської ради від 31.03.2016 №381 "Про обсяг і межі повноважень районних у місті рад та їх виконавчих органів", зі змінами;_x000D_
- Рішення Тернівської районної у місті ради від 24.12.2019 №390 "Про затвердження Програми інформатизації на 2020-2027 роки", зі змінами;_x000D_
- Рішення Тернівської районної у місті ради від 19.12.2024 №343 "Про бюджет Тернівського району у місті Кривий Ріг на 2025 рік".</t>
  </si>
  <si>
    <t>Реалізація політики впровадження інформатизації, цифрового розвитку, електронної демократії, ефективних механізмів управління</t>
  </si>
  <si>
    <t>Створення оптимальних умов для задоволення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</t>
  </si>
  <si>
    <t>Виконання завдань Національної програми інформатизації</t>
  </si>
  <si>
    <t>Оплата хостінгу, інтернету, адміністрування (обслуговування) програмного забезпечення, послуги з видачі ліцензій, інші послуги у сфері інформатизації</t>
  </si>
  <si>
    <t>Придбання комп'ютерного обладнання та приладдя</t>
  </si>
  <si>
    <t>Програма інформатизації на 2020-2027 роки</t>
  </si>
  <si>
    <t>Обсяг видатків на придбання комп`ютерного обладнання та приладдя</t>
  </si>
  <si>
    <t>Обсяг видатків на оплату хостінгу, інтернету, адміністрування (обслуговування) програмного забезпечення, послуг з видачі ліцензій, інших послуг у сфері інформатизації</t>
  </si>
  <si>
    <t xml:space="preserve">рішення районної у місті ради, розрахунок до кошторису </t>
  </si>
  <si>
    <t>кількість одиниць комп`ютерного обладнання, приладдя, яке планується придбати</t>
  </si>
  <si>
    <t>кількість завдань  програми інформатизації, які планується виконати</t>
  </si>
  <si>
    <t>середня вартість одиниці комп`ютерного обладнання та приладдя</t>
  </si>
  <si>
    <t>середня вартість  одного завдання   програми інформатизації</t>
  </si>
  <si>
    <t>Рівень виконання Національної програми інформатизації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</si>
</sst>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theme="1"/>
      <name val="Arial Cyr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 CYR"/>
      <family val="1"/>
      <charset val="204"/>
    </font>
    <font>
      <b/>
      <sz val="11"/>
      <color theme="1"/>
      <name val="Times New Roman"/>
      <family val="1"/>
    </font>
    <font>
      <sz val="10"/>
      <color theme="1"/>
      <name val="Arial Cyr"/>
      <charset val="204"/>
    </font>
    <font>
      <sz val="8"/>
      <color theme="1"/>
      <name val="Times New Roman"/>
      <family val="1"/>
      <charset val="204"/>
    </font>
    <font>
      <sz val="8"/>
      <color theme="1"/>
      <name val="Times New Roman CYR"/>
      <charset val="204"/>
    </font>
    <font>
      <sz val="11"/>
      <color theme="1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Arial Cyr"/>
      <charset val="204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b/>
      <i/>
      <sz val="14"/>
      <color theme="1"/>
      <name val="Times New Roman"/>
      <family val="1"/>
      <charset val="204"/>
    </font>
    <font>
      <b/>
      <i/>
      <u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9">
    <xf numFmtId="0" fontId="0" fillId="0" borderId="0" xfId="0"/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6" fillId="0" borderId="0" xfId="1" applyFont="1" applyFill="1" applyAlignment="1">
      <alignment horizontal="center"/>
    </xf>
    <xf numFmtId="0" fontId="6" fillId="0" borderId="0" xfId="1" applyFont="1" applyFill="1"/>
    <xf numFmtId="0" fontId="7" fillId="0" borderId="0" xfId="1" applyFont="1" applyFill="1"/>
    <xf numFmtId="0" fontId="6" fillId="0" borderId="0" xfId="0" applyFont="1" applyFill="1"/>
    <xf numFmtId="0" fontId="7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5" fillId="0" borderId="0" xfId="0" applyFont="1" applyFill="1" applyBorder="1"/>
    <xf numFmtId="14" fontId="6" fillId="0" borderId="0" xfId="0" applyNumberFormat="1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/>
    </xf>
    <xf numFmtId="0" fontId="6" fillId="0" borderId="0" xfId="1" applyFont="1" applyFill="1" applyAlignment="1">
      <alignment horizontal="left"/>
    </xf>
    <xf numFmtId="0" fontId="5" fillId="0" borderId="0" xfId="0" applyFont="1" applyFill="1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1" xfId="0" quotePrefix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center"/>
    </xf>
    <xf numFmtId="0" fontId="12" fillId="0" borderId="0" xfId="0" applyFont="1" applyFill="1"/>
    <xf numFmtId="0" fontId="13" fillId="0" borderId="0" xfId="0" applyFont="1" applyFill="1" applyBorder="1" applyAlignment="1">
      <alignment horizontal="center" vertical="top"/>
    </xf>
    <xf numFmtId="0" fontId="14" fillId="0" borderId="0" xfId="0" applyFont="1" applyFill="1" applyAlignment="1">
      <alignment horizontal="center" vertical="top" wrapText="1"/>
    </xf>
    <xf numFmtId="0" fontId="13" fillId="0" borderId="0" xfId="0" applyFont="1" applyFill="1" applyAlignment="1">
      <alignment horizontal="center" vertical="top" wrapText="1"/>
    </xf>
    <xf numFmtId="0" fontId="12" fillId="0" borderId="0" xfId="0" applyFont="1" applyFill="1" applyBorder="1" applyAlignment="1"/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top"/>
    </xf>
    <xf numFmtId="0" fontId="14" fillId="0" borderId="0" xfId="0" applyFont="1" applyFill="1" applyBorder="1" applyAlignment="1">
      <alignment horizontal="center" vertical="top"/>
    </xf>
    <xf numFmtId="0" fontId="14" fillId="0" borderId="0" xfId="0" applyFont="1" applyFill="1" applyAlignment="1">
      <alignment horizontal="center" vertical="top"/>
    </xf>
    <xf numFmtId="0" fontId="11" fillId="0" borderId="1" xfId="0" quotePrefix="1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justify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left" vertical="center" wrapText="1"/>
    </xf>
    <xf numFmtId="2" fontId="18" fillId="0" borderId="0" xfId="0" applyNumberFormat="1" applyFont="1" applyFill="1" applyAlignment="1">
      <alignment horizontal="left" vertical="center" wrapText="1"/>
    </xf>
    <xf numFmtId="0" fontId="16" fillId="0" borderId="0" xfId="0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vertical="center" wrapText="1"/>
    </xf>
    <xf numFmtId="0" fontId="9" fillId="0" borderId="1" xfId="0" quotePrefix="1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vertical="center" wrapText="1"/>
    </xf>
    <xf numFmtId="0" fontId="19" fillId="0" borderId="1" xfId="0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horizontal="right" vertical="center" wrapText="1"/>
    </xf>
    <xf numFmtId="0" fontId="19" fillId="0" borderId="0" xfId="0" applyFont="1" applyFill="1" applyAlignment="1">
      <alignment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/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left" vertical="top" wrapText="1"/>
    </xf>
    <xf numFmtId="0" fontId="21" fillId="0" borderId="4" xfId="0" applyFont="1" applyFill="1" applyBorder="1" applyAlignment="1">
      <alignment horizontal="left" vertical="top" wrapText="1"/>
    </xf>
    <xf numFmtId="0" fontId="21" fillId="0" borderId="5" xfId="0" applyFont="1" applyFill="1" applyBorder="1" applyAlignment="1">
      <alignment horizontal="left" vertical="top" wrapText="1"/>
    </xf>
    <xf numFmtId="4" fontId="20" fillId="0" borderId="2" xfId="0" applyNumberFormat="1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0" fontId="20" fillId="0" borderId="3" xfId="0" applyNumberFormat="1" applyFont="1" applyFill="1" applyBorder="1" applyAlignment="1">
      <alignment horizontal="left" vertical="center" wrapText="1"/>
    </xf>
    <xf numFmtId="0" fontId="20" fillId="0" borderId="4" xfId="0" applyNumberFormat="1" applyFont="1" applyFill="1" applyBorder="1" applyAlignment="1">
      <alignment horizontal="left" vertical="center" wrapText="1"/>
    </xf>
    <xf numFmtId="0" fontId="20" fillId="0" borderId="5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4" xfId="0" applyNumberFormat="1" applyFont="1" applyFill="1" applyBorder="1" applyAlignment="1">
      <alignment horizontal="center" vertical="center" wrapText="1"/>
    </xf>
    <xf numFmtId="0" fontId="20" fillId="0" borderId="5" xfId="0" applyNumberFormat="1" applyFont="1" applyFill="1" applyBorder="1" applyAlignment="1">
      <alignment horizontal="center" vertical="center" wrapText="1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center" vertical="top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top" wrapText="1"/>
    </xf>
    <xf numFmtId="0" fontId="21" fillId="0" borderId="4" xfId="0" applyFont="1" applyFill="1" applyBorder="1" applyAlignment="1">
      <alignment horizontal="center" vertical="top" wrapText="1"/>
    </xf>
    <xf numFmtId="0" fontId="21" fillId="0" borderId="5" xfId="0" applyFont="1" applyFill="1" applyBorder="1" applyAlignment="1">
      <alignment horizontal="center" vertical="top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left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wrapText="1"/>
    </xf>
    <xf numFmtId="0" fontId="4" fillId="0" borderId="1" xfId="1" applyFont="1" applyFill="1" applyBorder="1" applyAlignment="1">
      <alignment wrapText="1"/>
    </xf>
    <xf numFmtId="0" fontId="4" fillId="0" borderId="0" xfId="1" applyFont="1" applyFill="1" applyBorder="1" applyAlignment="1">
      <alignment horizontal="left" wrapText="1"/>
    </xf>
    <xf numFmtId="0" fontId="4" fillId="0" borderId="0" xfId="1" applyFont="1" applyFill="1"/>
    <xf numFmtId="0" fontId="13" fillId="0" borderId="0" xfId="1" applyFont="1" applyFill="1" applyAlignment="1">
      <alignment horizontal="center"/>
    </xf>
    <xf numFmtId="0" fontId="5" fillId="0" borderId="0" xfId="1" applyFont="1" applyFill="1"/>
    <xf numFmtId="0" fontId="4" fillId="0" borderId="0" xfId="1" applyFont="1" applyFill="1" applyAlignment="1"/>
    <xf numFmtId="0" fontId="22" fillId="0" borderId="0" xfId="1" applyFont="1" applyFill="1" applyBorder="1" applyAlignment="1">
      <alignment vertical="center" wrapText="1"/>
    </xf>
    <xf numFmtId="0" fontId="22" fillId="0" borderId="0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/>
    </xf>
    <xf numFmtId="0" fontId="22" fillId="0" borderId="0" xfId="1" applyFont="1" applyFill="1"/>
    <xf numFmtId="0" fontId="24" fillId="0" borderId="0" xfId="1" applyFont="1" applyFill="1" applyAlignment="1">
      <alignment horizontal="left" wrapText="1"/>
    </xf>
    <xf numFmtId="0" fontId="24" fillId="0" borderId="0" xfId="1" applyFont="1" applyFill="1" applyAlignment="1"/>
    <xf numFmtId="0" fontId="25" fillId="0" borderId="1" xfId="1" applyFont="1" applyFill="1" applyBorder="1" applyAlignment="1"/>
    <xf numFmtId="0" fontId="24" fillId="0" borderId="0" xfId="1" applyFont="1" applyFill="1" applyAlignment="1">
      <alignment horizontal="left"/>
    </xf>
    <xf numFmtId="0" fontId="5" fillId="0" borderId="0" xfId="0" quotePrefix="1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center"/>
    </xf>
    <xf numFmtId="0" fontId="26" fillId="0" borderId="1" xfId="0" quotePrefix="1" applyFont="1" applyFill="1" applyBorder="1" applyAlignment="1">
      <alignment horizontal="left" vertical="top" wrapText="1"/>
    </xf>
    <xf numFmtId="0" fontId="27" fillId="0" borderId="1" xfId="0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5" fillId="0" borderId="5" xfId="0" applyNumberFormat="1" applyFont="1" applyFill="1" applyBorder="1" applyAlignment="1">
      <alignment horizontal="left" vertical="top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</cellXfs>
  <cellStyles count="2">
    <cellStyle name="Обычный" xfId="0" builtinId="0"/>
    <cellStyle name="Обычный_0718340" xfId="1"/>
  </cellStyles>
  <dxfs count="27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9"/>
  <sheetViews>
    <sheetView view="pageBreakPreview" zoomScaleNormal="100" zoomScaleSheetLayoutView="100" workbookViewId="0">
      <selection activeCell="AO1" sqref="AO1:BL1"/>
    </sheetView>
  </sheetViews>
  <sheetFormatPr defaultRowHeight="12.75" x14ac:dyDescent="0.2"/>
  <cols>
    <col min="1" max="54" width="2.85546875" style="16" customWidth="1"/>
    <col min="55" max="55" width="3.5703125" style="16" customWidth="1"/>
    <col min="56" max="65" width="2.85546875" style="16" customWidth="1"/>
    <col min="66" max="77" width="3" style="16" customWidth="1"/>
    <col min="78" max="78" width="4.5703125" style="16" customWidth="1"/>
    <col min="79" max="79" width="5.28515625" style="16" hidden="1" customWidth="1"/>
    <col min="80" max="16384" width="9.140625" style="16"/>
  </cols>
  <sheetData>
    <row r="1" spans="1:79" ht="15" customHeight="1" x14ac:dyDescent="0.2">
      <c r="AO1" s="17" t="s">
        <v>111</v>
      </c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</row>
    <row r="2" spans="1:79" ht="15.95" customHeight="1" x14ac:dyDescent="0.2">
      <c r="AO2" s="18" t="s">
        <v>110</v>
      </c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</row>
    <row r="3" spans="1:79" ht="17.25" customHeight="1" x14ac:dyDescent="0.2">
      <c r="AO3" s="12" t="s">
        <v>117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</row>
    <row r="4" spans="1:79" x14ac:dyDescent="0.2">
      <c r="AO4" s="19"/>
      <c r="AP4" s="19"/>
      <c r="AQ4" s="19"/>
      <c r="AR4" s="19"/>
      <c r="AS4" s="19"/>
      <c r="AT4" s="19"/>
      <c r="AU4" s="19"/>
      <c r="AW4" s="2"/>
      <c r="AX4" s="2"/>
      <c r="AY4" s="2"/>
      <c r="AZ4" s="2"/>
      <c r="BA4" s="2"/>
      <c r="BB4" s="2"/>
      <c r="BC4" s="2"/>
      <c r="BD4" s="2"/>
      <c r="BE4" s="2"/>
      <c r="BF4" s="2"/>
    </row>
    <row r="6" spans="1:79" ht="15.75" customHeight="1" x14ac:dyDescent="0.2">
      <c r="A6" s="20" t="s">
        <v>17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</row>
    <row r="7" spans="1:79" ht="15.75" customHeight="1" x14ac:dyDescent="0.2">
      <c r="A7" s="20" t="s">
        <v>101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</row>
    <row r="8" spans="1:79" ht="6" customHeight="1" x14ac:dyDescent="0.2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</row>
    <row r="9" spans="1:79" s="29" customFormat="1" ht="14.25" customHeight="1" x14ac:dyDescent="0.2">
      <c r="A9" s="22" t="s">
        <v>43</v>
      </c>
      <c r="B9" s="23" t="s">
        <v>96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5"/>
      <c r="N9" s="26" t="s">
        <v>97</v>
      </c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8"/>
      <c r="AU9" s="23" t="s">
        <v>98</v>
      </c>
      <c r="AV9" s="24"/>
      <c r="AW9" s="24"/>
      <c r="AX9" s="24"/>
      <c r="AY9" s="24"/>
      <c r="AZ9" s="24"/>
      <c r="BA9" s="24"/>
      <c r="BB9" s="24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</row>
    <row r="10" spans="1:79" s="29" customFormat="1" ht="24" customHeight="1" x14ac:dyDescent="0.2">
      <c r="A10" s="30"/>
      <c r="B10" s="31" t="s">
        <v>46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0"/>
      <c r="N10" s="32" t="s">
        <v>52</v>
      </c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0"/>
      <c r="AU10" s="31" t="s">
        <v>45</v>
      </c>
      <c r="AV10" s="31"/>
      <c r="AW10" s="31"/>
      <c r="AX10" s="31"/>
      <c r="AY10" s="31"/>
      <c r="AZ10" s="31"/>
      <c r="BA10" s="31"/>
      <c r="BB10" s="31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</row>
    <row r="11" spans="1:79" s="29" customFormat="1" x14ac:dyDescent="0.2">
      <c r="BE11" s="33"/>
      <c r="BF11" s="33"/>
      <c r="BG11" s="33"/>
      <c r="BH11" s="33"/>
      <c r="BI11" s="33"/>
      <c r="BJ11" s="33"/>
      <c r="BK11" s="33"/>
      <c r="BL11" s="33"/>
    </row>
    <row r="12" spans="1:79" s="29" customFormat="1" ht="15" customHeight="1" x14ac:dyDescent="0.2">
      <c r="A12" s="34" t="s">
        <v>2</v>
      </c>
      <c r="B12" s="23" t="s">
        <v>105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5"/>
      <c r="N12" s="26" t="s">
        <v>104</v>
      </c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8"/>
      <c r="AU12" s="23" t="s">
        <v>98</v>
      </c>
      <c r="AV12" s="24"/>
      <c r="AW12" s="24"/>
      <c r="AX12" s="24"/>
      <c r="AY12" s="24"/>
      <c r="AZ12" s="24"/>
      <c r="BA12" s="24"/>
      <c r="BB12" s="24"/>
      <c r="BC12" s="35"/>
      <c r="BD12" s="35"/>
      <c r="BE12" s="35"/>
      <c r="BF12" s="35"/>
      <c r="BG12" s="35"/>
      <c r="BH12" s="35"/>
      <c r="BI12" s="35"/>
      <c r="BJ12" s="35"/>
      <c r="BK12" s="35"/>
      <c r="BL12" s="36"/>
      <c r="BM12" s="33"/>
      <c r="BN12" s="33"/>
      <c r="BO12" s="33"/>
      <c r="BP12" s="35"/>
      <c r="BQ12" s="35"/>
      <c r="BR12" s="35"/>
      <c r="BS12" s="35"/>
      <c r="BT12" s="35"/>
      <c r="BU12" s="35"/>
      <c r="BV12" s="35"/>
      <c r="BW12" s="35"/>
    </row>
    <row r="13" spans="1:79" s="29" customFormat="1" ht="24" customHeight="1" x14ac:dyDescent="0.2">
      <c r="A13" s="37"/>
      <c r="B13" s="31" t="s">
        <v>46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0"/>
      <c r="N13" s="32" t="s">
        <v>51</v>
      </c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0"/>
      <c r="AU13" s="31" t="s">
        <v>45</v>
      </c>
      <c r="AV13" s="31"/>
      <c r="AW13" s="31"/>
      <c r="AX13" s="31"/>
      <c r="AY13" s="31"/>
      <c r="AZ13" s="31"/>
      <c r="BA13" s="31"/>
      <c r="BB13" s="31"/>
      <c r="BC13" s="38"/>
      <c r="BD13" s="38"/>
      <c r="BE13" s="38"/>
      <c r="BF13" s="38"/>
      <c r="BG13" s="38"/>
      <c r="BH13" s="38"/>
      <c r="BI13" s="38"/>
      <c r="BJ13" s="38"/>
      <c r="BK13" s="39"/>
      <c r="BL13" s="38"/>
      <c r="BM13" s="33"/>
      <c r="BN13" s="33"/>
      <c r="BO13" s="33"/>
      <c r="BP13" s="38"/>
      <c r="BQ13" s="38"/>
      <c r="BR13" s="38"/>
      <c r="BS13" s="38"/>
      <c r="BT13" s="38"/>
      <c r="BU13" s="38"/>
      <c r="BV13" s="38"/>
      <c r="BW13" s="38"/>
    </row>
    <row r="14" spans="1:79" s="29" customFormat="1" x14ac:dyDescent="0.2"/>
    <row r="15" spans="1:79" s="29" customFormat="1" ht="42.75" customHeight="1" x14ac:dyDescent="0.2">
      <c r="A15" s="22" t="s">
        <v>44</v>
      </c>
      <c r="B15" s="23" t="s">
        <v>102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N15" s="23" t="s">
        <v>106</v>
      </c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35"/>
      <c r="AA15" s="23" t="s">
        <v>107</v>
      </c>
      <c r="AB15" s="24"/>
      <c r="AC15" s="24"/>
      <c r="AD15" s="24"/>
      <c r="AE15" s="24"/>
      <c r="AF15" s="24"/>
      <c r="AG15" s="24"/>
      <c r="AH15" s="24"/>
      <c r="AI15" s="24"/>
      <c r="AJ15" s="35"/>
      <c r="AK15" s="40" t="s">
        <v>103</v>
      </c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35"/>
      <c r="BE15" s="23" t="s">
        <v>99</v>
      </c>
      <c r="BF15" s="24"/>
      <c r="BG15" s="24"/>
      <c r="BH15" s="24"/>
      <c r="BI15" s="24"/>
      <c r="BJ15" s="24"/>
      <c r="BK15" s="24"/>
      <c r="BL15" s="24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</row>
    <row r="16" spans="1:79" s="29" customFormat="1" ht="25.5" customHeight="1" x14ac:dyDescent="0.2">
      <c r="B16" s="31" t="s">
        <v>46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N16" s="31" t="s">
        <v>47</v>
      </c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8"/>
      <c r="AA16" s="41" t="s">
        <v>48</v>
      </c>
      <c r="AB16" s="41"/>
      <c r="AC16" s="41"/>
      <c r="AD16" s="41"/>
      <c r="AE16" s="41"/>
      <c r="AF16" s="41"/>
      <c r="AG16" s="41"/>
      <c r="AH16" s="41"/>
      <c r="AI16" s="41"/>
      <c r="AJ16" s="38"/>
      <c r="AK16" s="42" t="s">
        <v>49</v>
      </c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38"/>
      <c r="BE16" s="31" t="s">
        <v>50</v>
      </c>
      <c r="BF16" s="31"/>
      <c r="BG16" s="31"/>
      <c r="BH16" s="31"/>
      <c r="BI16" s="31"/>
      <c r="BJ16" s="31"/>
      <c r="BK16" s="31"/>
      <c r="BL16" s="31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8"/>
      <c r="BY16" s="38"/>
      <c r="BZ16" s="38"/>
      <c r="CA16" s="38"/>
    </row>
    <row r="17" spans="1:79" ht="6.75" customHeight="1" x14ac:dyDescent="0.2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</row>
    <row r="18" spans="1:79" ht="24.95" customHeight="1" x14ac:dyDescent="0.2">
      <c r="A18" s="44" t="s">
        <v>41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5">
        <v>59140100</v>
      </c>
      <c r="V18" s="45"/>
      <c r="W18" s="45"/>
      <c r="X18" s="45"/>
      <c r="Y18" s="45"/>
      <c r="Z18" s="45"/>
      <c r="AA18" s="45"/>
      <c r="AB18" s="45"/>
      <c r="AC18" s="45"/>
      <c r="AD18" s="45"/>
      <c r="AE18" s="46" t="s">
        <v>42</v>
      </c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5">
        <v>59072100</v>
      </c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7" t="s">
        <v>18</v>
      </c>
      <c r="BE18" s="47"/>
      <c r="BF18" s="47"/>
      <c r="BG18" s="47"/>
      <c r="BH18" s="47"/>
      <c r="BI18" s="47"/>
      <c r="BJ18" s="47"/>
      <c r="BK18" s="47"/>
      <c r="BL18" s="47"/>
    </row>
    <row r="19" spans="1:79" ht="24.95" customHeight="1" x14ac:dyDescent="0.2">
      <c r="A19" s="47" t="s">
        <v>53</v>
      </c>
      <c r="B19" s="47"/>
      <c r="C19" s="47"/>
      <c r="D19" s="47"/>
      <c r="E19" s="47"/>
      <c r="F19" s="47"/>
      <c r="G19" s="47"/>
      <c r="H19" s="47"/>
      <c r="I19" s="45">
        <v>68000</v>
      </c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7" t="s">
        <v>19</v>
      </c>
      <c r="U19" s="47"/>
      <c r="V19" s="47"/>
      <c r="W19" s="47"/>
      <c r="X19" s="48"/>
      <c r="Y19" s="48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50"/>
      <c r="AO19" s="50"/>
      <c r="AP19" s="50"/>
      <c r="AQ19" s="50"/>
      <c r="AR19" s="50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50"/>
      <c r="BE19" s="50"/>
      <c r="BF19" s="50"/>
      <c r="BG19" s="50"/>
      <c r="BH19" s="50"/>
      <c r="BI19" s="50"/>
      <c r="BJ19" s="43"/>
      <c r="BK19" s="43"/>
      <c r="BL19" s="43"/>
    </row>
    <row r="20" spans="1:79" ht="12.75" customHeight="1" x14ac:dyDescent="0.2">
      <c r="A20" s="51"/>
      <c r="B20" s="51"/>
      <c r="C20" s="51"/>
      <c r="D20" s="51"/>
      <c r="E20" s="51"/>
      <c r="F20" s="51"/>
      <c r="G20" s="51"/>
      <c r="H20" s="51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51"/>
      <c r="U20" s="51"/>
      <c r="V20" s="51"/>
      <c r="W20" s="51"/>
      <c r="X20" s="48"/>
      <c r="Y20" s="48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50"/>
      <c r="AO20" s="50"/>
      <c r="AP20" s="50"/>
      <c r="AQ20" s="50"/>
      <c r="AR20" s="50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50"/>
      <c r="BE20" s="50"/>
      <c r="BF20" s="50"/>
      <c r="BG20" s="50"/>
      <c r="BH20" s="50"/>
      <c r="BI20" s="50"/>
      <c r="BJ20" s="43"/>
      <c r="BK20" s="43"/>
      <c r="BL20" s="43"/>
    </row>
    <row r="21" spans="1:79" ht="15.75" customHeight="1" x14ac:dyDescent="0.2">
      <c r="A21" s="52" t="s">
        <v>31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</row>
    <row r="22" spans="1:79" ht="189" customHeight="1" x14ac:dyDescent="0.2">
      <c r="A22" s="53" t="s">
        <v>94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</row>
    <row r="23" spans="1:79" ht="12.75" customHeight="1" x14ac:dyDescent="0.2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54"/>
      <c r="BK23" s="54"/>
      <c r="BL23" s="54"/>
    </row>
    <row r="24" spans="1:79" ht="15.75" customHeight="1" x14ac:dyDescent="0.2">
      <c r="A24" s="47" t="s">
        <v>30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</row>
    <row r="25" spans="1:79" ht="27.75" customHeight="1" x14ac:dyDescent="0.2">
      <c r="A25" s="55" t="s">
        <v>23</v>
      </c>
      <c r="B25" s="55"/>
      <c r="C25" s="55"/>
      <c r="D25" s="55"/>
      <c r="E25" s="55"/>
      <c r="F25" s="55"/>
      <c r="G25" s="56" t="s">
        <v>34</v>
      </c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8"/>
    </row>
    <row r="26" spans="1:79" ht="15.75" hidden="1" x14ac:dyDescent="0.2">
      <c r="A26" s="59">
        <v>1</v>
      </c>
      <c r="B26" s="59"/>
      <c r="C26" s="59"/>
      <c r="D26" s="59"/>
      <c r="E26" s="59"/>
      <c r="F26" s="59"/>
      <c r="G26" s="56">
        <v>2</v>
      </c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8"/>
    </row>
    <row r="27" spans="1:79" ht="10.5" hidden="1" customHeight="1" x14ac:dyDescent="0.2">
      <c r="A27" s="60" t="s">
        <v>28</v>
      </c>
      <c r="B27" s="60"/>
      <c r="C27" s="60"/>
      <c r="D27" s="60"/>
      <c r="E27" s="60"/>
      <c r="F27" s="60"/>
      <c r="G27" s="61" t="s">
        <v>4</v>
      </c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3"/>
      <c r="CA27" s="16" t="s">
        <v>40</v>
      </c>
    </row>
    <row r="28" spans="1:79" ht="12.75" customHeight="1" x14ac:dyDescent="0.2">
      <c r="A28" s="60">
        <v>1</v>
      </c>
      <c r="B28" s="60"/>
      <c r="C28" s="60"/>
      <c r="D28" s="60"/>
      <c r="E28" s="60"/>
      <c r="F28" s="60"/>
      <c r="G28" s="64" t="s">
        <v>54</v>
      </c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6"/>
      <c r="CA28" s="16" t="s">
        <v>39</v>
      </c>
    </row>
    <row r="29" spans="1:79" ht="12.75" customHeight="1" x14ac:dyDescent="0.2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54"/>
      <c r="BK29" s="54"/>
      <c r="BL29" s="54"/>
    </row>
    <row r="30" spans="1:79" ht="15.95" customHeight="1" x14ac:dyDescent="0.2">
      <c r="A30" s="47" t="s">
        <v>32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</row>
    <row r="31" spans="1:79" ht="15.95" customHeight="1" x14ac:dyDescent="0.2">
      <c r="A31" s="53" t="s">
        <v>95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</row>
    <row r="32" spans="1:79" ht="12.75" customHeight="1" x14ac:dyDescent="0.2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</row>
    <row r="33" spans="1:79" ht="15.75" customHeight="1" x14ac:dyDescent="0.2">
      <c r="A33" s="47" t="s">
        <v>33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</row>
    <row r="34" spans="1:79" ht="27.75" customHeight="1" x14ac:dyDescent="0.2">
      <c r="A34" s="55" t="s">
        <v>23</v>
      </c>
      <c r="B34" s="55"/>
      <c r="C34" s="55"/>
      <c r="D34" s="55"/>
      <c r="E34" s="55"/>
      <c r="F34" s="55"/>
      <c r="G34" s="56" t="s">
        <v>20</v>
      </c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8"/>
    </row>
    <row r="35" spans="1:79" ht="15.75" hidden="1" x14ac:dyDescent="0.2">
      <c r="A35" s="59">
        <v>1</v>
      </c>
      <c r="B35" s="59"/>
      <c r="C35" s="59"/>
      <c r="D35" s="59"/>
      <c r="E35" s="59"/>
      <c r="F35" s="59"/>
      <c r="G35" s="56">
        <v>2</v>
      </c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8"/>
    </row>
    <row r="36" spans="1:79" ht="10.5" hidden="1" customHeight="1" x14ac:dyDescent="0.2">
      <c r="A36" s="60" t="s">
        <v>3</v>
      </c>
      <c r="B36" s="60"/>
      <c r="C36" s="60"/>
      <c r="D36" s="60"/>
      <c r="E36" s="60"/>
      <c r="F36" s="60"/>
      <c r="G36" s="61" t="s">
        <v>4</v>
      </c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3"/>
      <c r="CA36" s="16" t="s">
        <v>8</v>
      </c>
    </row>
    <row r="37" spans="1:79" ht="12.75" customHeight="1" x14ac:dyDescent="0.2">
      <c r="A37" s="60">
        <v>1</v>
      </c>
      <c r="B37" s="60"/>
      <c r="C37" s="60"/>
      <c r="D37" s="60"/>
      <c r="E37" s="60"/>
      <c r="F37" s="60"/>
      <c r="G37" s="64" t="s">
        <v>55</v>
      </c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6"/>
      <c r="CA37" s="16" t="s">
        <v>9</v>
      </c>
    </row>
    <row r="38" spans="1:79" x14ac:dyDescent="0.2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69"/>
    </row>
    <row r="39" spans="1:79" ht="15.75" customHeight="1" x14ac:dyDescent="0.2">
      <c r="A39" s="47" t="s">
        <v>35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0"/>
    </row>
    <row r="40" spans="1:79" ht="15" customHeight="1" x14ac:dyDescent="0.2">
      <c r="A40" s="71" t="s">
        <v>100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2"/>
      <c r="BB40" s="72"/>
      <c r="BC40" s="72"/>
      <c r="BD40" s="72"/>
      <c r="BE40" s="72"/>
      <c r="BF40" s="72"/>
      <c r="BG40" s="72"/>
      <c r="BH40" s="72"/>
      <c r="BI40" s="73"/>
      <c r="BJ40" s="73"/>
      <c r="BK40" s="73"/>
      <c r="BL40" s="73"/>
    </row>
    <row r="41" spans="1:79" ht="15.95" customHeight="1" x14ac:dyDescent="0.2">
      <c r="A41" s="59" t="s">
        <v>23</v>
      </c>
      <c r="B41" s="59"/>
      <c r="C41" s="59"/>
      <c r="D41" s="74" t="s">
        <v>21</v>
      </c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6"/>
      <c r="AC41" s="59" t="s">
        <v>24</v>
      </c>
      <c r="AD41" s="59"/>
      <c r="AE41" s="59"/>
      <c r="AF41" s="59"/>
      <c r="AG41" s="59"/>
      <c r="AH41" s="59"/>
      <c r="AI41" s="59"/>
      <c r="AJ41" s="59"/>
      <c r="AK41" s="59" t="s">
        <v>25</v>
      </c>
      <c r="AL41" s="59"/>
      <c r="AM41" s="59"/>
      <c r="AN41" s="59"/>
      <c r="AO41" s="59"/>
      <c r="AP41" s="59"/>
      <c r="AQ41" s="59"/>
      <c r="AR41" s="59"/>
      <c r="AS41" s="59" t="s">
        <v>22</v>
      </c>
      <c r="AT41" s="59"/>
      <c r="AU41" s="59"/>
      <c r="AV41" s="59"/>
      <c r="AW41" s="59"/>
      <c r="AX41" s="59"/>
      <c r="AY41" s="59"/>
      <c r="AZ41" s="59"/>
      <c r="BA41" s="77"/>
      <c r="BB41" s="77"/>
      <c r="BC41" s="77"/>
      <c r="BD41" s="77"/>
      <c r="BE41" s="77"/>
      <c r="BF41" s="77"/>
      <c r="BG41" s="77"/>
      <c r="BH41" s="77"/>
    </row>
    <row r="42" spans="1:79" ht="29.1" customHeight="1" x14ac:dyDescent="0.2">
      <c r="A42" s="59"/>
      <c r="B42" s="59"/>
      <c r="C42" s="59"/>
      <c r="D42" s="78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80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77"/>
      <c r="BB42" s="77"/>
      <c r="BC42" s="77"/>
      <c r="BD42" s="77"/>
      <c r="BE42" s="77"/>
      <c r="BF42" s="77"/>
      <c r="BG42" s="77"/>
      <c r="BH42" s="77"/>
    </row>
    <row r="43" spans="1:79" ht="15.75" x14ac:dyDescent="0.2">
      <c r="A43" s="59">
        <v>1</v>
      </c>
      <c r="B43" s="59"/>
      <c r="C43" s="59"/>
      <c r="D43" s="81">
        <v>2</v>
      </c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3"/>
      <c r="AC43" s="59">
        <v>3</v>
      </c>
      <c r="AD43" s="59"/>
      <c r="AE43" s="59"/>
      <c r="AF43" s="59"/>
      <c r="AG43" s="59"/>
      <c r="AH43" s="59"/>
      <c r="AI43" s="59"/>
      <c r="AJ43" s="59"/>
      <c r="AK43" s="59">
        <v>4</v>
      </c>
      <c r="AL43" s="59"/>
      <c r="AM43" s="59"/>
      <c r="AN43" s="59"/>
      <c r="AO43" s="59"/>
      <c r="AP43" s="59"/>
      <c r="AQ43" s="59"/>
      <c r="AR43" s="59"/>
      <c r="AS43" s="59">
        <v>5</v>
      </c>
      <c r="AT43" s="59"/>
      <c r="AU43" s="59"/>
      <c r="AV43" s="59"/>
      <c r="AW43" s="59"/>
      <c r="AX43" s="59"/>
      <c r="AY43" s="59"/>
      <c r="AZ43" s="59"/>
      <c r="BA43" s="77"/>
      <c r="BB43" s="77"/>
      <c r="BC43" s="77"/>
      <c r="BD43" s="77"/>
      <c r="BE43" s="77"/>
      <c r="BF43" s="77"/>
      <c r="BG43" s="77"/>
      <c r="BH43" s="77"/>
    </row>
    <row r="44" spans="1:79" s="91" customFormat="1" ht="12.75" hidden="1" customHeight="1" x14ac:dyDescent="0.2">
      <c r="A44" s="60" t="s">
        <v>3</v>
      </c>
      <c r="B44" s="60"/>
      <c r="C44" s="60"/>
      <c r="D44" s="84" t="s">
        <v>4</v>
      </c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6"/>
      <c r="AC44" s="87" t="s">
        <v>5</v>
      </c>
      <c r="AD44" s="87"/>
      <c r="AE44" s="87"/>
      <c r="AF44" s="87"/>
      <c r="AG44" s="87"/>
      <c r="AH44" s="87"/>
      <c r="AI44" s="87"/>
      <c r="AJ44" s="87"/>
      <c r="AK44" s="87" t="s">
        <v>6</v>
      </c>
      <c r="AL44" s="87"/>
      <c r="AM44" s="87"/>
      <c r="AN44" s="87"/>
      <c r="AO44" s="87"/>
      <c r="AP44" s="87"/>
      <c r="AQ44" s="87"/>
      <c r="AR44" s="87"/>
      <c r="AS44" s="88" t="s">
        <v>7</v>
      </c>
      <c r="AT44" s="87"/>
      <c r="AU44" s="87"/>
      <c r="AV44" s="87"/>
      <c r="AW44" s="87"/>
      <c r="AX44" s="87"/>
      <c r="AY44" s="87"/>
      <c r="AZ44" s="87"/>
      <c r="BA44" s="89"/>
      <c r="BB44" s="90"/>
      <c r="BC44" s="90"/>
      <c r="BD44" s="90"/>
      <c r="BE44" s="90"/>
      <c r="BF44" s="90"/>
      <c r="BG44" s="90"/>
      <c r="BH44" s="90"/>
      <c r="CA44" s="91" t="s">
        <v>10</v>
      </c>
    </row>
    <row r="45" spans="1:79" ht="25.5" customHeight="1" x14ac:dyDescent="0.2">
      <c r="A45" s="60">
        <v>1</v>
      </c>
      <c r="B45" s="60"/>
      <c r="C45" s="60"/>
      <c r="D45" s="64" t="s">
        <v>56</v>
      </c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6"/>
      <c r="AC45" s="92">
        <v>59072100</v>
      </c>
      <c r="AD45" s="92"/>
      <c r="AE45" s="92"/>
      <c r="AF45" s="92"/>
      <c r="AG45" s="92"/>
      <c r="AH45" s="92"/>
      <c r="AI45" s="92"/>
      <c r="AJ45" s="92"/>
      <c r="AK45" s="92">
        <v>68000</v>
      </c>
      <c r="AL45" s="92"/>
      <c r="AM45" s="92"/>
      <c r="AN45" s="92"/>
      <c r="AO45" s="92"/>
      <c r="AP45" s="92"/>
      <c r="AQ45" s="92"/>
      <c r="AR45" s="92"/>
      <c r="AS45" s="92">
        <f>AC45+AK45</f>
        <v>59140100</v>
      </c>
      <c r="AT45" s="92"/>
      <c r="AU45" s="92"/>
      <c r="AV45" s="92"/>
      <c r="AW45" s="92"/>
      <c r="AX45" s="92"/>
      <c r="AY45" s="92"/>
      <c r="AZ45" s="92"/>
      <c r="BA45" s="93"/>
      <c r="BB45" s="93"/>
      <c r="BC45" s="93"/>
      <c r="BD45" s="93"/>
      <c r="BE45" s="93"/>
      <c r="BF45" s="93"/>
      <c r="BG45" s="93"/>
      <c r="BH45" s="93"/>
      <c r="CA45" s="16" t="s">
        <v>11</v>
      </c>
    </row>
    <row r="46" spans="1:79" s="91" customFormat="1" x14ac:dyDescent="0.2">
      <c r="A46" s="94"/>
      <c r="B46" s="94"/>
      <c r="C46" s="94"/>
      <c r="D46" s="95" t="s">
        <v>57</v>
      </c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7"/>
      <c r="AC46" s="98">
        <v>59072100</v>
      </c>
      <c r="AD46" s="98"/>
      <c r="AE46" s="98"/>
      <c r="AF46" s="98"/>
      <c r="AG46" s="98"/>
      <c r="AH46" s="98"/>
      <c r="AI46" s="98"/>
      <c r="AJ46" s="98"/>
      <c r="AK46" s="98">
        <v>68000</v>
      </c>
      <c r="AL46" s="98"/>
      <c r="AM46" s="98"/>
      <c r="AN46" s="98"/>
      <c r="AO46" s="98"/>
      <c r="AP46" s="98"/>
      <c r="AQ46" s="98"/>
      <c r="AR46" s="98"/>
      <c r="AS46" s="98">
        <f>AC46+AK46</f>
        <v>59140100</v>
      </c>
      <c r="AT46" s="98"/>
      <c r="AU46" s="98"/>
      <c r="AV46" s="98"/>
      <c r="AW46" s="98"/>
      <c r="AX46" s="98"/>
      <c r="AY46" s="98"/>
      <c r="AZ46" s="98"/>
      <c r="BA46" s="99"/>
      <c r="BB46" s="99"/>
      <c r="BC46" s="99"/>
      <c r="BD46" s="99"/>
      <c r="BE46" s="99"/>
      <c r="BF46" s="99"/>
      <c r="BG46" s="99"/>
      <c r="BH46" s="99"/>
    </row>
    <row r="48" spans="1:79" ht="15.75" customHeight="1" x14ac:dyDescent="0.2">
      <c r="A48" s="52" t="s">
        <v>36</v>
      </c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2"/>
      <c r="BI48" s="52"/>
      <c r="BJ48" s="52"/>
      <c r="BK48" s="52"/>
      <c r="BL48" s="52"/>
    </row>
    <row r="49" spans="1:79" ht="15" customHeight="1" x14ac:dyDescent="0.2">
      <c r="A49" s="71" t="s">
        <v>100</v>
      </c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</row>
    <row r="50" spans="1:79" ht="15.95" customHeight="1" x14ac:dyDescent="0.2">
      <c r="A50" s="59" t="s">
        <v>23</v>
      </c>
      <c r="B50" s="59"/>
      <c r="C50" s="59"/>
      <c r="D50" s="74" t="s">
        <v>29</v>
      </c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6"/>
      <c r="AB50" s="59" t="s">
        <v>24</v>
      </c>
      <c r="AC50" s="59"/>
      <c r="AD50" s="59"/>
      <c r="AE50" s="59"/>
      <c r="AF50" s="59"/>
      <c r="AG50" s="59"/>
      <c r="AH50" s="59"/>
      <c r="AI50" s="59"/>
      <c r="AJ50" s="59" t="s">
        <v>25</v>
      </c>
      <c r="AK50" s="59"/>
      <c r="AL50" s="59"/>
      <c r="AM50" s="59"/>
      <c r="AN50" s="59"/>
      <c r="AO50" s="59"/>
      <c r="AP50" s="59"/>
      <c r="AQ50" s="59"/>
      <c r="AR50" s="59" t="s">
        <v>22</v>
      </c>
      <c r="AS50" s="59"/>
      <c r="AT50" s="59"/>
      <c r="AU50" s="59"/>
      <c r="AV50" s="59"/>
      <c r="AW50" s="59"/>
      <c r="AX50" s="59"/>
      <c r="AY50" s="59"/>
    </row>
    <row r="51" spans="1:79" ht="29.1" customHeight="1" x14ac:dyDescent="0.2">
      <c r="A51" s="59"/>
      <c r="B51" s="59"/>
      <c r="C51" s="59"/>
      <c r="D51" s="78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80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</row>
    <row r="52" spans="1:79" ht="15.75" customHeight="1" x14ac:dyDescent="0.2">
      <c r="A52" s="59">
        <v>1</v>
      </c>
      <c r="B52" s="59"/>
      <c r="C52" s="59"/>
      <c r="D52" s="81">
        <v>2</v>
      </c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3"/>
      <c r="AB52" s="59">
        <v>3</v>
      </c>
      <c r="AC52" s="59"/>
      <c r="AD52" s="59"/>
      <c r="AE52" s="59"/>
      <c r="AF52" s="59"/>
      <c r="AG52" s="59"/>
      <c r="AH52" s="59"/>
      <c r="AI52" s="59"/>
      <c r="AJ52" s="59">
        <v>4</v>
      </c>
      <c r="AK52" s="59"/>
      <c r="AL52" s="59"/>
      <c r="AM52" s="59"/>
      <c r="AN52" s="59"/>
      <c r="AO52" s="59"/>
      <c r="AP52" s="59"/>
      <c r="AQ52" s="59"/>
      <c r="AR52" s="59">
        <v>5</v>
      </c>
      <c r="AS52" s="59"/>
      <c r="AT52" s="59"/>
      <c r="AU52" s="59"/>
      <c r="AV52" s="59"/>
      <c r="AW52" s="59"/>
      <c r="AX52" s="59"/>
      <c r="AY52" s="59"/>
    </row>
    <row r="53" spans="1:79" ht="12.75" hidden="1" customHeight="1" x14ac:dyDescent="0.2">
      <c r="A53" s="60" t="s">
        <v>3</v>
      </c>
      <c r="B53" s="60"/>
      <c r="C53" s="60"/>
      <c r="D53" s="61" t="s">
        <v>4</v>
      </c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3"/>
      <c r="AB53" s="87" t="s">
        <v>5</v>
      </c>
      <c r="AC53" s="87"/>
      <c r="AD53" s="87"/>
      <c r="AE53" s="87"/>
      <c r="AF53" s="87"/>
      <c r="AG53" s="87"/>
      <c r="AH53" s="87"/>
      <c r="AI53" s="87"/>
      <c r="AJ53" s="87" t="s">
        <v>6</v>
      </c>
      <c r="AK53" s="87"/>
      <c r="AL53" s="87"/>
      <c r="AM53" s="87"/>
      <c r="AN53" s="87"/>
      <c r="AO53" s="87"/>
      <c r="AP53" s="87"/>
      <c r="AQ53" s="87"/>
      <c r="AR53" s="87" t="s">
        <v>7</v>
      </c>
      <c r="AS53" s="87"/>
      <c r="AT53" s="87"/>
      <c r="AU53" s="87"/>
      <c r="AV53" s="87"/>
      <c r="AW53" s="87"/>
      <c r="AX53" s="87"/>
      <c r="AY53" s="87"/>
      <c r="CA53" s="16" t="s">
        <v>12</v>
      </c>
    </row>
    <row r="54" spans="1:79" s="91" customFormat="1" ht="12.75" customHeight="1" x14ac:dyDescent="0.2">
      <c r="A54" s="94"/>
      <c r="B54" s="94"/>
      <c r="C54" s="94"/>
      <c r="D54" s="100" t="s">
        <v>22</v>
      </c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2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>
        <f>AB54+AJ54</f>
        <v>0</v>
      </c>
      <c r="AS54" s="98"/>
      <c r="AT54" s="98"/>
      <c r="AU54" s="98"/>
      <c r="AV54" s="98"/>
      <c r="AW54" s="98"/>
      <c r="AX54" s="98"/>
      <c r="AY54" s="98"/>
      <c r="CA54" s="91" t="s">
        <v>13</v>
      </c>
    </row>
    <row r="56" spans="1:79" ht="15.75" customHeight="1" x14ac:dyDescent="0.2">
      <c r="A56" s="47" t="s">
        <v>37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</row>
    <row r="57" spans="1:79" ht="30" customHeight="1" x14ac:dyDescent="0.2">
      <c r="A57" s="59" t="s">
        <v>23</v>
      </c>
      <c r="B57" s="59"/>
      <c r="C57" s="59"/>
      <c r="D57" s="59"/>
      <c r="E57" s="59"/>
      <c r="F57" s="59"/>
      <c r="G57" s="81" t="s">
        <v>38</v>
      </c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3"/>
      <c r="Z57" s="59" t="s">
        <v>1</v>
      </c>
      <c r="AA57" s="59"/>
      <c r="AB57" s="59"/>
      <c r="AC57" s="59"/>
      <c r="AD57" s="59"/>
      <c r="AE57" s="59" t="s">
        <v>0</v>
      </c>
      <c r="AF57" s="59"/>
      <c r="AG57" s="59"/>
      <c r="AH57" s="59"/>
      <c r="AI57" s="59"/>
      <c r="AJ57" s="59"/>
      <c r="AK57" s="59"/>
      <c r="AL57" s="59"/>
      <c r="AM57" s="59"/>
      <c r="AN57" s="59"/>
      <c r="AO57" s="81" t="s">
        <v>24</v>
      </c>
      <c r="AP57" s="82"/>
      <c r="AQ57" s="82"/>
      <c r="AR57" s="82"/>
      <c r="AS57" s="82"/>
      <c r="AT57" s="82"/>
      <c r="AU57" s="82"/>
      <c r="AV57" s="83"/>
      <c r="AW57" s="81" t="s">
        <v>25</v>
      </c>
      <c r="AX57" s="82"/>
      <c r="AY57" s="82"/>
      <c r="AZ57" s="82"/>
      <c r="BA57" s="82"/>
      <c r="BB57" s="82"/>
      <c r="BC57" s="82"/>
      <c r="BD57" s="83"/>
      <c r="BE57" s="81" t="s">
        <v>22</v>
      </c>
      <c r="BF57" s="82"/>
      <c r="BG57" s="82"/>
      <c r="BH57" s="82"/>
      <c r="BI57" s="82"/>
      <c r="BJ57" s="82"/>
      <c r="BK57" s="82"/>
      <c r="BL57" s="83"/>
    </row>
    <row r="58" spans="1:79" ht="15.75" customHeight="1" x14ac:dyDescent="0.2">
      <c r="A58" s="59">
        <v>1</v>
      </c>
      <c r="B58" s="59"/>
      <c r="C58" s="59"/>
      <c r="D58" s="59"/>
      <c r="E58" s="59"/>
      <c r="F58" s="59"/>
      <c r="G58" s="81">
        <v>2</v>
      </c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3"/>
      <c r="Z58" s="59">
        <v>3</v>
      </c>
      <c r="AA58" s="59"/>
      <c r="AB58" s="59"/>
      <c r="AC58" s="59"/>
      <c r="AD58" s="59"/>
      <c r="AE58" s="59">
        <v>4</v>
      </c>
      <c r="AF58" s="59"/>
      <c r="AG58" s="59"/>
      <c r="AH58" s="59"/>
      <c r="AI58" s="59"/>
      <c r="AJ58" s="59"/>
      <c r="AK58" s="59"/>
      <c r="AL58" s="59"/>
      <c r="AM58" s="59"/>
      <c r="AN58" s="59"/>
      <c r="AO58" s="59">
        <v>5</v>
      </c>
      <c r="AP58" s="59"/>
      <c r="AQ58" s="59"/>
      <c r="AR58" s="59"/>
      <c r="AS58" s="59"/>
      <c r="AT58" s="59"/>
      <c r="AU58" s="59"/>
      <c r="AV58" s="59"/>
      <c r="AW58" s="59">
        <v>6</v>
      </c>
      <c r="AX58" s="59"/>
      <c r="AY58" s="59"/>
      <c r="AZ58" s="59"/>
      <c r="BA58" s="59"/>
      <c r="BB58" s="59"/>
      <c r="BC58" s="59"/>
      <c r="BD58" s="59"/>
      <c r="BE58" s="59">
        <v>7</v>
      </c>
      <c r="BF58" s="59"/>
      <c r="BG58" s="59"/>
      <c r="BH58" s="59"/>
      <c r="BI58" s="59"/>
      <c r="BJ58" s="59"/>
      <c r="BK58" s="59"/>
      <c r="BL58" s="59"/>
    </row>
    <row r="59" spans="1:79" ht="12.75" hidden="1" customHeight="1" x14ac:dyDescent="0.2">
      <c r="A59" s="60" t="s">
        <v>28</v>
      </c>
      <c r="B59" s="60"/>
      <c r="C59" s="60"/>
      <c r="D59" s="60"/>
      <c r="E59" s="60"/>
      <c r="F59" s="60"/>
      <c r="G59" s="61" t="s">
        <v>4</v>
      </c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3"/>
      <c r="Z59" s="60" t="s">
        <v>16</v>
      </c>
      <c r="AA59" s="60"/>
      <c r="AB59" s="60"/>
      <c r="AC59" s="60"/>
      <c r="AD59" s="60"/>
      <c r="AE59" s="103" t="s">
        <v>27</v>
      </c>
      <c r="AF59" s="103"/>
      <c r="AG59" s="103"/>
      <c r="AH59" s="103"/>
      <c r="AI59" s="103"/>
      <c r="AJ59" s="103"/>
      <c r="AK59" s="103"/>
      <c r="AL59" s="103"/>
      <c r="AM59" s="103"/>
      <c r="AN59" s="61"/>
      <c r="AO59" s="87" t="s">
        <v>5</v>
      </c>
      <c r="AP59" s="87"/>
      <c r="AQ59" s="87"/>
      <c r="AR59" s="87"/>
      <c r="AS59" s="87"/>
      <c r="AT59" s="87"/>
      <c r="AU59" s="87"/>
      <c r="AV59" s="87"/>
      <c r="AW59" s="87" t="s">
        <v>26</v>
      </c>
      <c r="AX59" s="87"/>
      <c r="AY59" s="87"/>
      <c r="AZ59" s="87"/>
      <c r="BA59" s="87"/>
      <c r="BB59" s="87"/>
      <c r="BC59" s="87"/>
      <c r="BD59" s="87"/>
      <c r="BE59" s="87" t="s">
        <v>59</v>
      </c>
      <c r="BF59" s="87"/>
      <c r="BG59" s="87"/>
      <c r="BH59" s="87"/>
      <c r="BI59" s="87"/>
      <c r="BJ59" s="87"/>
      <c r="BK59" s="87"/>
      <c r="BL59" s="87"/>
      <c r="CA59" s="16" t="s">
        <v>14</v>
      </c>
    </row>
    <row r="60" spans="1:79" s="91" customFormat="1" ht="12.75" customHeight="1" x14ac:dyDescent="0.2">
      <c r="A60" s="94">
        <v>0</v>
      </c>
      <c r="B60" s="94"/>
      <c r="C60" s="94"/>
      <c r="D60" s="94"/>
      <c r="E60" s="94"/>
      <c r="F60" s="94"/>
      <c r="G60" s="104" t="s">
        <v>58</v>
      </c>
      <c r="H60" s="105"/>
      <c r="I60" s="105"/>
      <c r="J60" s="105"/>
      <c r="K60" s="105"/>
      <c r="L60" s="105"/>
      <c r="M60" s="105"/>
      <c r="N60" s="105"/>
      <c r="O60" s="105"/>
      <c r="P60" s="105"/>
      <c r="Q60" s="105"/>
      <c r="R60" s="105"/>
      <c r="S60" s="105"/>
      <c r="T60" s="105"/>
      <c r="U60" s="105"/>
      <c r="V60" s="105"/>
      <c r="W60" s="105"/>
      <c r="X60" s="105"/>
      <c r="Y60" s="106"/>
      <c r="Z60" s="107"/>
      <c r="AA60" s="107"/>
      <c r="AB60" s="107"/>
      <c r="AC60" s="107"/>
      <c r="AD60" s="107"/>
      <c r="AE60" s="108"/>
      <c r="AF60" s="108"/>
      <c r="AG60" s="108"/>
      <c r="AH60" s="108"/>
      <c r="AI60" s="108"/>
      <c r="AJ60" s="108"/>
      <c r="AK60" s="108"/>
      <c r="AL60" s="108"/>
      <c r="AM60" s="108"/>
      <c r="AN60" s="100"/>
      <c r="AO60" s="98"/>
      <c r="AP60" s="98"/>
      <c r="AQ60" s="98"/>
      <c r="AR60" s="98"/>
      <c r="AS60" s="9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CA60" s="91" t="s">
        <v>15</v>
      </c>
    </row>
    <row r="61" spans="1:79" ht="12.75" customHeight="1" x14ac:dyDescent="0.2">
      <c r="A61" s="60">
        <v>1</v>
      </c>
      <c r="B61" s="60"/>
      <c r="C61" s="60"/>
      <c r="D61" s="60"/>
      <c r="E61" s="60"/>
      <c r="F61" s="60"/>
      <c r="G61" s="109" t="s">
        <v>60</v>
      </c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1"/>
      <c r="Z61" s="88" t="s">
        <v>61</v>
      </c>
      <c r="AA61" s="88"/>
      <c r="AB61" s="88"/>
      <c r="AC61" s="88"/>
      <c r="AD61" s="88"/>
      <c r="AE61" s="88" t="s">
        <v>62</v>
      </c>
      <c r="AF61" s="88"/>
      <c r="AG61" s="88"/>
      <c r="AH61" s="88"/>
      <c r="AI61" s="88"/>
      <c r="AJ61" s="88"/>
      <c r="AK61" s="88"/>
      <c r="AL61" s="88"/>
      <c r="AM61" s="88"/>
      <c r="AN61" s="112"/>
      <c r="AO61" s="92">
        <v>146</v>
      </c>
      <c r="AP61" s="92"/>
      <c r="AQ61" s="92"/>
      <c r="AR61" s="92"/>
      <c r="AS61" s="92"/>
      <c r="AT61" s="92"/>
      <c r="AU61" s="92"/>
      <c r="AV61" s="92"/>
      <c r="AW61" s="92">
        <v>0</v>
      </c>
      <c r="AX61" s="92"/>
      <c r="AY61" s="92"/>
      <c r="AZ61" s="92"/>
      <c r="BA61" s="92"/>
      <c r="BB61" s="92"/>
      <c r="BC61" s="92"/>
      <c r="BD61" s="92"/>
      <c r="BE61" s="92">
        <v>146</v>
      </c>
      <c r="BF61" s="92"/>
      <c r="BG61" s="92"/>
      <c r="BH61" s="92"/>
      <c r="BI61" s="92"/>
      <c r="BJ61" s="92"/>
      <c r="BK61" s="92"/>
      <c r="BL61" s="92"/>
    </row>
    <row r="62" spans="1:79" ht="39" customHeight="1" x14ac:dyDescent="0.2">
      <c r="A62" s="60">
        <v>2</v>
      </c>
      <c r="B62" s="60"/>
      <c r="C62" s="60"/>
      <c r="D62" s="60"/>
      <c r="E62" s="60"/>
      <c r="F62" s="60"/>
      <c r="G62" s="112" t="s">
        <v>63</v>
      </c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  <c r="W62" s="113"/>
      <c r="X62" s="113"/>
      <c r="Y62" s="114"/>
      <c r="Z62" s="88" t="s">
        <v>64</v>
      </c>
      <c r="AA62" s="88"/>
      <c r="AB62" s="88"/>
      <c r="AC62" s="88"/>
      <c r="AD62" s="88"/>
      <c r="AE62" s="112" t="s">
        <v>108</v>
      </c>
      <c r="AF62" s="113"/>
      <c r="AG62" s="113"/>
      <c r="AH62" s="113"/>
      <c r="AI62" s="113"/>
      <c r="AJ62" s="113"/>
      <c r="AK62" s="113"/>
      <c r="AL62" s="113"/>
      <c r="AM62" s="113"/>
      <c r="AN62" s="114"/>
      <c r="AO62" s="92">
        <v>300000</v>
      </c>
      <c r="AP62" s="92"/>
      <c r="AQ62" s="92"/>
      <c r="AR62" s="92"/>
      <c r="AS62" s="92"/>
      <c r="AT62" s="92"/>
      <c r="AU62" s="92"/>
      <c r="AV62" s="92"/>
      <c r="AW62" s="92">
        <v>30000</v>
      </c>
      <c r="AX62" s="92"/>
      <c r="AY62" s="92"/>
      <c r="AZ62" s="92"/>
      <c r="BA62" s="92"/>
      <c r="BB62" s="92"/>
      <c r="BC62" s="92"/>
      <c r="BD62" s="92"/>
      <c r="BE62" s="92">
        <v>330000</v>
      </c>
      <c r="BF62" s="92"/>
      <c r="BG62" s="92"/>
      <c r="BH62" s="92"/>
      <c r="BI62" s="92"/>
      <c r="BJ62" s="92"/>
      <c r="BK62" s="92"/>
      <c r="BL62" s="92"/>
    </row>
    <row r="63" spans="1:79" ht="36.75" customHeight="1" x14ac:dyDescent="0.2">
      <c r="A63" s="60">
        <v>3</v>
      </c>
      <c r="B63" s="60"/>
      <c r="C63" s="60"/>
      <c r="D63" s="60"/>
      <c r="E63" s="60"/>
      <c r="F63" s="60"/>
      <c r="G63" s="112" t="s">
        <v>65</v>
      </c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  <c r="V63" s="113"/>
      <c r="W63" s="113"/>
      <c r="X63" s="113"/>
      <c r="Y63" s="114"/>
      <c r="Z63" s="88" t="s">
        <v>64</v>
      </c>
      <c r="AA63" s="88"/>
      <c r="AB63" s="88"/>
      <c r="AC63" s="88"/>
      <c r="AD63" s="88"/>
      <c r="AE63" s="112" t="s">
        <v>108</v>
      </c>
      <c r="AF63" s="113"/>
      <c r="AG63" s="113"/>
      <c r="AH63" s="113"/>
      <c r="AI63" s="113"/>
      <c r="AJ63" s="113"/>
      <c r="AK63" s="113"/>
      <c r="AL63" s="113"/>
      <c r="AM63" s="113"/>
      <c r="AN63" s="114"/>
      <c r="AO63" s="92">
        <f>53371428-6000</f>
        <v>53365428</v>
      </c>
      <c r="AP63" s="92"/>
      <c r="AQ63" s="92"/>
      <c r="AR63" s="92"/>
      <c r="AS63" s="92"/>
      <c r="AT63" s="92"/>
      <c r="AU63" s="92"/>
      <c r="AV63" s="92"/>
      <c r="AW63" s="92">
        <v>0</v>
      </c>
      <c r="AX63" s="92"/>
      <c r="AY63" s="92"/>
      <c r="AZ63" s="92"/>
      <c r="BA63" s="92"/>
      <c r="BB63" s="92"/>
      <c r="BC63" s="92"/>
      <c r="BD63" s="92"/>
      <c r="BE63" s="92">
        <f>AO63+AW63</f>
        <v>53365428</v>
      </c>
      <c r="BF63" s="92"/>
      <c r="BG63" s="92"/>
      <c r="BH63" s="92"/>
      <c r="BI63" s="92"/>
      <c r="BJ63" s="92"/>
      <c r="BK63" s="92"/>
      <c r="BL63" s="92"/>
    </row>
    <row r="64" spans="1:79" ht="39" customHeight="1" x14ac:dyDescent="0.2">
      <c r="A64" s="60">
        <v>4</v>
      </c>
      <c r="B64" s="60"/>
      <c r="C64" s="60"/>
      <c r="D64" s="60"/>
      <c r="E64" s="60"/>
      <c r="F64" s="60"/>
      <c r="G64" s="112" t="s">
        <v>66</v>
      </c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4"/>
      <c r="Z64" s="88" t="s">
        <v>64</v>
      </c>
      <c r="AA64" s="88"/>
      <c r="AB64" s="88"/>
      <c r="AC64" s="88"/>
      <c r="AD64" s="88"/>
      <c r="AE64" s="112" t="s">
        <v>108</v>
      </c>
      <c r="AF64" s="113"/>
      <c r="AG64" s="113"/>
      <c r="AH64" s="113"/>
      <c r="AI64" s="113"/>
      <c r="AJ64" s="113"/>
      <c r="AK64" s="113"/>
      <c r="AL64" s="113"/>
      <c r="AM64" s="113"/>
      <c r="AN64" s="114"/>
      <c r="AO64" s="92">
        <v>2229053</v>
      </c>
      <c r="AP64" s="92"/>
      <c r="AQ64" s="92"/>
      <c r="AR64" s="92"/>
      <c r="AS64" s="92"/>
      <c r="AT64" s="92"/>
      <c r="AU64" s="92"/>
      <c r="AV64" s="92"/>
      <c r="AW64" s="92">
        <v>0</v>
      </c>
      <c r="AX64" s="92"/>
      <c r="AY64" s="92"/>
      <c r="AZ64" s="92"/>
      <c r="BA64" s="92"/>
      <c r="BB64" s="92"/>
      <c r="BC64" s="92"/>
      <c r="BD64" s="92"/>
      <c r="BE64" s="92">
        <f t="shared" ref="BE64:BE65" si="0">AO64+AW64</f>
        <v>2229053</v>
      </c>
      <c r="BF64" s="92"/>
      <c r="BG64" s="92"/>
      <c r="BH64" s="92"/>
      <c r="BI64" s="92"/>
      <c r="BJ64" s="92"/>
      <c r="BK64" s="92"/>
      <c r="BL64" s="92"/>
    </row>
    <row r="65" spans="1:64" ht="33.75" customHeight="1" x14ac:dyDescent="0.2">
      <c r="A65" s="60">
        <v>5</v>
      </c>
      <c r="B65" s="60"/>
      <c r="C65" s="60"/>
      <c r="D65" s="60"/>
      <c r="E65" s="60"/>
      <c r="F65" s="60"/>
      <c r="G65" s="112" t="s">
        <v>67</v>
      </c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  <c r="X65" s="113"/>
      <c r="Y65" s="114"/>
      <c r="Z65" s="88" t="s">
        <v>64</v>
      </c>
      <c r="AA65" s="88"/>
      <c r="AB65" s="88"/>
      <c r="AC65" s="88"/>
      <c r="AD65" s="88"/>
      <c r="AE65" s="112" t="s">
        <v>108</v>
      </c>
      <c r="AF65" s="113"/>
      <c r="AG65" s="113"/>
      <c r="AH65" s="113"/>
      <c r="AI65" s="113"/>
      <c r="AJ65" s="113"/>
      <c r="AK65" s="113"/>
      <c r="AL65" s="113"/>
      <c r="AM65" s="113"/>
      <c r="AN65" s="114"/>
      <c r="AO65" s="92">
        <f>3171619+6000</f>
        <v>3177619</v>
      </c>
      <c r="AP65" s="92"/>
      <c r="AQ65" s="92"/>
      <c r="AR65" s="92"/>
      <c r="AS65" s="92"/>
      <c r="AT65" s="92"/>
      <c r="AU65" s="92"/>
      <c r="AV65" s="92"/>
      <c r="AW65" s="92">
        <v>38000</v>
      </c>
      <c r="AX65" s="92"/>
      <c r="AY65" s="92"/>
      <c r="AZ65" s="92"/>
      <c r="BA65" s="92"/>
      <c r="BB65" s="92"/>
      <c r="BC65" s="92"/>
      <c r="BD65" s="92"/>
      <c r="BE65" s="92">
        <f t="shared" si="0"/>
        <v>3215619</v>
      </c>
      <c r="BF65" s="92"/>
      <c r="BG65" s="92"/>
      <c r="BH65" s="92"/>
      <c r="BI65" s="92"/>
      <c r="BJ65" s="92"/>
      <c r="BK65" s="92"/>
      <c r="BL65" s="92"/>
    </row>
    <row r="66" spans="1:64" s="91" customFormat="1" ht="12.75" customHeight="1" x14ac:dyDescent="0.2">
      <c r="A66" s="94">
        <v>0</v>
      </c>
      <c r="B66" s="94"/>
      <c r="C66" s="94"/>
      <c r="D66" s="94"/>
      <c r="E66" s="94"/>
      <c r="F66" s="94"/>
      <c r="G66" s="104" t="s">
        <v>68</v>
      </c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6"/>
      <c r="Z66" s="107"/>
      <c r="AA66" s="107"/>
      <c r="AB66" s="107"/>
      <c r="AC66" s="107"/>
      <c r="AD66" s="107"/>
      <c r="AE66" s="117"/>
      <c r="AF66" s="118"/>
      <c r="AG66" s="118"/>
      <c r="AH66" s="118"/>
      <c r="AI66" s="118"/>
      <c r="AJ66" s="118"/>
      <c r="AK66" s="118"/>
      <c r="AL66" s="118"/>
      <c r="AM66" s="118"/>
      <c r="AN66" s="119"/>
      <c r="AO66" s="98"/>
      <c r="AP66" s="98"/>
      <c r="AQ66" s="98"/>
      <c r="AR66" s="98"/>
      <c r="AS66" s="9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</row>
    <row r="67" spans="1:64" ht="12.75" customHeight="1" x14ac:dyDescent="0.2">
      <c r="A67" s="60">
        <v>1</v>
      </c>
      <c r="B67" s="60"/>
      <c r="C67" s="60"/>
      <c r="D67" s="60"/>
      <c r="E67" s="60"/>
      <c r="F67" s="60"/>
      <c r="G67" s="112" t="s">
        <v>69</v>
      </c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4"/>
      <c r="Z67" s="88" t="s">
        <v>61</v>
      </c>
      <c r="AA67" s="88"/>
      <c r="AB67" s="88"/>
      <c r="AC67" s="88"/>
      <c r="AD67" s="88"/>
      <c r="AE67" s="109" t="s">
        <v>70</v>
      </c>
      <c r="AF67" s="110"/>
      <c r="AG67" s="110"/>
      <c r="AH67" s="110"/>
      <c r="AI67" s="110"/>
      <c r="AJ67" s="110"/>
      <c r="AK67" s="110"/>
      <c r="AL67" s="110"/>
      <c r="AM67" s="110"/>
      <c r="AN67" s="111"/>
      <c r="AO67" s="92">
        <v>722</v>
      </c>
      <c r="AP67" s="92"/>
      <c r="AQ67" s="92"/>
      <c r="AR67" s="92"/>
      <c r="AS67" s="92"/>
      <c r="AT67" s="92"/>
      <c r="AU67" s="92"/>
      <c r="AV67" s="92"/>
      <c r="AW67" s="92">
        <v>0</v>
      </c>
      <c r="AX67" s="92"/>
      <c r="AY67" s="92"/>
      <c r="AZ67" s="92"/>
      <c r="BA67" s="92"/>
      <c r="BB67" s="92"/>
      <c r="BC67" s="92"/>
      <c r="BD67" s="92"/>
      <c r="BE67" s="92">
        <v>722</v>
      </c>
      <c r="BF67" s="92"/>
      <c r="BG67" s="92"/>
      <c r="BH67" s="92"/>
      <c r="BI67" s="92"/>
      <c r="BJ67" s="92"/>
      <c r="BK67" s="92"/>
      <c r="BL67" s="92"/>
    </row>
    <row r="68" spans="1:64" ht="12.75" customHeight="1" x14ac:dyDescent="0.2">
      <c r="A68" s="60">
        <v>2</v>
      </c>
      <c r="B68" s="60"/>
      <c r="C68" s="60"/>
      <c r="D68" s="60"/>
      <c r="E68" s="60"/>
      <c r="F68" s="60"/>
      <c r="G68" s="112" t="s">
        <v>71</v>
      </c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4"/>
      <c r="Z68" s="88" t="s">
        <v>61</v>
      </c>
      <c r="AA68" s="88"/>
      <c r="AB68" s="88"/>
      <c r="AC68" s="88"/>
      <c r="AD68" s="88"/>
      <c r="AE68" s="109" t="s">
        <v>70</v>
      </c>
      <c r="AF68" s="110"/>
      <c r="AG68" s="110"/>
      <c r="AH68" s="110"/>
      <c r="AI68" s="110"/>
      <c r="AJ68" s="110"/>
      <c r="AK68" s="110"/>
      <c r="AL68" s="110"/>
      <c r="AM68" s="110"/>
      <c r="AN68" s="111"/>
      <c r="AO68" s="92">
        <v>1377</v>
      </c>
      <c r="AP68" s="92"/>
      <c r="AQ68" s="92"/>
      <c r="AR68" s="92"/>
      <c r="AS68" s="92"/>
      <c r="AT68" s="92"/>
      <c r="AU68" s="92"/>
      <c r="AV68" s="92"/>
      <c r="AW68" s="92">
        <v>0</v>
      </c>
      <c r="AX68" s="92"/>
      <c r="AY68" s="92"/>
      <c r="AZ68" s="92"/>
      <c r="BA68" s="92"/>
      <c r="BB68" s="92"/>
      <c r="BC68" s="92"/>
      <c r="BD68" s="92"/>
      <c r="BE68" s="92">
        <v>1377</v>
      </c>
      <c r="BF68" s="92"/>
      <c r="BG68" s="92"/>
      <c r="BH68" s="92"/>
      <c r="BI68" s="92"/>
      <c r="BJ68" s="92"/>
      <c r="BK68" s="92"/>
      <c r="BL68" s="92"/>
    </row>
    <row r="69" spans="1:64" ht="12.75" customHeight="1" x14ac:dyDescent="0.2">
      <c r="A69" s="60">
        <v>3</v>
      </c>
      <c r="B69" s="60"/>
      <c r="C69" s="60"/>
      <c r="D69" s="60"/>
      <c r="E69" s="60"/>
      <c r="F69" s="60"/>
      <c r="G69" s="112" t="s">
        <v>72</v>
      </c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4"/>
      <c r="Z69" s="88" t="s">
        <v>61</v>
      </c>
      <c r="AA69" s="88"/>
      <c r="AB69" s="88"/>
      <c r="AC69" s="88"/>
      <c r="AD69" s="88"/>
      <c r="AE69" s="109" t="s">
        <v>70</v>
      </c>
      <c r="AF69" s="110"/>
      <c r="AG69" s="110"/>
      <c r="AH69" s="110"/>
      <c r="AI69" s="110"/>
      <c r="AJ69" s="110"/>
      <c r="AK69" s="110"/>
      <c r="AL69" s="110"/>
      <c r="AM69" s="110"/>
      <c r="AN69" s="111"/>
      <c r="AO69" s="92">
        <v>14505</v>
      </c>
      <c r="AP69" s="92"/>
      <c r="AQ69" s="92"/>
      <c r="AR69" s="92"/>
      <c r="AS69" s="92"/>
      <c r="AT69" s="92"/>
      <c r="AU69" s="92"/>
      <c r="AV69" s="92"/>
      <c r="AW69" s="92">
        <v>0</v>
      </c>
      <c r="AX69" s="92"/>
      <c r="AY69" s="92"/>
      <c r="AZ69" s="92"/>
      <c r="BA69" s="92"/>
      <c r="BB69" s="92"/>
      <c r="BC69" s="92"/>
      <c r="BD69" s="92"/>
      <c r="BE69" s="92">
        <v>14505</v>
      </c>
      <c r="BF69" s="92"/>
      <c r="BG69" s="92"/>
      <c r="BH69" s="92"/>
      <c r="BI69" s="92"/>
      <c r="BJ69" s="92"/>
      <c r="BK69" s="92"/>
      <c r="BL69" s="92"/>
    </row>
    <row r="70" spans="1:64" ht="25.5" customHeight="1" x14ac:dyDescent="0.2">
      <c r="A70" s="60">
        <v>4</v>
      </c>
      <c r="B70" s="60"/>
      <c r="C70" s="60"/>
      <c r="D70" s="60"/>
      <c r="E70" s="60"/>
      <c r="F70" s="60"/>
      <c r="G70" s="112" t="s">
        <v>73</v>
      </c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4"/>
      <c r="Z70" s="88" t="s">
        <v>61</v>
      </c>
      <c r="AA70" s="88"/>
      <c r="AB70" s="88"/>
      <c r="AC70" s="88"/>
      <c r="AD70" s="88"/>
      <c r="AE70" s="109" t="s">
        <v>70</v>
      </c>
      <c r="AF70" s="110"/>
      <c r="AG70" s="110"/>
      <c r="AH70" s="110"/>
      <c r="AI70" s="110"/>
      <c r="AJ70" s="110"/>
      <c r="AK70" s="110"/>
      <c r="AL70" s="110"/>
      <c r="AM70" s="110"/>
      <c r="AN70" s="111"/>
      <c r="AO70" s="92">
        <v>8</v>
      </c>
      <c r="AP70" s="92"/>
      <c r="AQ70" s="92"/>
      <c r="AR70" s="92"/>
      <c r="AS70" s="92"/>
      <c r="AT70" s="92"/>
      <c r="AU70" s="92"/>
      <c r="AV70" s="92"/>
      <c r="AW70" s="92">
        <v>0</v>
      </c>
      <c r="AX70" s="92"/>
      <c r="AY70" s="92"/>
      <c r="AZ70" s="92"/>
      <c r="BA70" s="92"/>
      <c r="BB70" s="92"/>
      <c r="BC70" s="92"/>
      <c r="BD70" s="92"/>
      <c r="BE70" s="92">
        <v>8</v>
      </c>
      <c r="BF70" s="92"/>
      <c r="BG70" s="92"/>
      <c r="BH70" s="92"/>
      <c r="BI70" s="92"/>
      <c r="BJ70" s="92"/>
      <c r="BK70" s="92"/>
      <c r="BL70" s="92"/>
    </row>
    <row r="71" spans="1:64" ht="25.5" customHeight="1" x14ac:dyDescent="0.2">
      <c r="A71" s="60">
        <v>5</v>
      </c>
      <c r="B71" s="60"/>
      <c r="C71" s="60"/>
      <c r="D71" s="60"/>
      <c r="E71" s="60"/>
      <c r="F71" s="60"/>
      <c r="G71" s="112" t="s">
        <v>74</v>
      </c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  <c r="W71" s="113"/>
      <c r="X71" s="113"/>
      <c r="Y71" s="114"/>
      <c r="Z71" s="88" t="s">
        <v>61</v>
      </c>
      <c r="AA71" s="88"/>
      <c r="AB71" s="88"/>
      <c r="AC71" s="88"/>
      <c r="AD71" s="88"/>
      <c r="AE71" s="109" t="s">
        <v>75</v>
      </c>
      <c r="AF71" s="110"/>
      <c r="AG71" s="110"/>
      <c r="AH71" s="110"/>
      <c r="AI71" s="110"/>
      <c r="AJ71" s="110"/>
      <c r="AK71" s="110"/>
      <c r="AL71" s="110"/>
      <c r="AM71" s="110"/>
      <c r="AN71" s="111"/>
      <c r="AO71" s="92">
        <v>7</v>
      </c>
      <c r="AP71" s="92"/>
      <c r="AQ71" s="92"/>
      <c r="AR71" s="92"/>
      <c r="AS71" s="92"/>
      <c r="AT71" s="92"/>
      <c r="AU71" s="92"/>
      <c r="AV71" s="92"/>
      <c r="AW71" s="92">
        <v>0</v>
      </c>
      <c r="AX71" s="92"/>
      <c r="AY71" s="92"/>
      <c r="AZ71" s="92"/>
      <c r="BA71" s="92"/>
      <c r="BB71" s="92"/>
      <c r="BC71" s="92"/>
      <c r="BD71" s="92"/>
      <c r="BE71" s="92">
        <v>7</v>
      </c>
      <c r="BF71" s="92"/>
      <c r="BG71" s="92"/>
      <c r="BH71" s="92"/>
      <c r="BI71" s="92"/>
      <c r="BJ71" s="92"/>
      <c r="BK71" s="92"/>
      <c r="BL71" s="92"/>
    </row>
    <row r="72" spans="1:64" ht="12.75" customHeight="1" x14ac:dyDescent="0.2">
      <c r="A72" s="60">
        <v>6</v>
      </c>
      <c r="B72" s="60"/>
      <c r="C72" s="60"/>
      <c r="D72" s="60"/>
      <c r="E72" s="60"/>
      <c r="F72" s="60"/>
      <c r="G72" s="112" t="s">
        <v>76</v>
      </c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4"/>
      <c r="Z72" s="88" t="s">
        <v>61</v>
      </c>
      <c r="AA72" s="88"/>
      <c r="AB72" s="88"/>
      <c r="AC72" s="88"/>
      <c r="AD72" s="88"/>
      <c r="AE72" s="109" t="s">
        <v>70</v>
      </c>
      <c r="AF72" s="110"/>
      <c r="AG72" s="110"/>
      <c r="AH72" s="110"/>
      <c r="AI72" s="110"/>
      <c r="AJ72" s="110"/>
      <c r="AK72" s="110"/>
      <c r="AL72" s="110"/>
      <c r="AM72" s="110"/>
      <c r="AN72" s="111"/>
      <c r="AO72" s="92">
        <v>32167</v>
      </c>
      <c r="AP72" s="92"/>
      <c r="AQ72" s="92"/>
      <c r="AR72" s="92"/>
      <c r="AS72" s="92"/>
      <c r="AT72" s="92"/>
      <c r="AU72" s="92"/>
      <c r="AV72" s="92"/>
      <c r="AW72" s="92">
        <v>0</v>
      </c>
      <c r="AX72" s="92"/>
      <c r="AY72" s="92"/>
      <c r="AZ72" s="92"/>
      <c r="BA72" s="92"/>
      <c r="BB72" s="92"/>
      <c r="BC72" s="92"/>
      <c r="BD72" s="92"/>
      <c r="BE72" s="92">
        <v>32167</v>
      </c>
      <c r="BF72" s="92"/>
      <c r="BG72" s="92"/>
      <c r="BH72" s="92"/>
      <c r="BI72" s="92"/>
      <c r="BJ72" s="92"/>
      <c r="BK72" s="92"/>
      <c r="BL72" s="92"/>
    </row>
    <row r="73" spans="1:64" ht="12.75" customHeight="1" x14ac:dyDescent="0.2">
      <c r="A73" s="60">
        <v>7</v>
      </c>
      <c r="B73" s="60"/>
      <c r="C73" s="60"/>
      <c r="D73" s="60"/>
      <c r="E73" s="60"/>
      <c r="F73" s="60"/>
      <c r="G73" s="112" t="s">
        <v>77</v>
      </c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4"/>
      <c r="Z73" s="88" t="s">
        <v>61</v>
      </c>
      <c r="AA73" s="88"/>
      <c r="AB73" s="88"/>
      <c r="AC73" s="88"/>
      <c r="AD73" s="88"/>
      <c r="AE73" s="109" t="s">
        <v>70</v>
      </c>
      <c r="AF73" s="110"/>
      <c r="AG73" s="110"/>
      <c r="AH73" s="110"/>
      <c r="AI73" s="110"/>
      <c r="AJ73" s="110"/>
      <c r="AK73" s="110"/>
      <c r="AL73" s="110"/>
      <c r="AM73" s="110"/>
      <c r="AN73" s="111"/>
      <c r="AO73" s="92">
        <v>32167</v>
      </c>
      <c r="AP73" s="92"/>
      <c r="AQ73" s="92"/>
      <c r="AR73" s="92"/>
      <c r="AS73" s="92"/>
      <c r="AT73" s="92"/>
      <c r="AU73" s="92"/>
      <c r="AV73" s="92"/>
      <c r="AW73" s="92">
        <v>0</v>
      </c>
      <c r="AX73" s="92"/>
      <c r="AY73" s="92"/>
      <c r="AZ73" s="92"/>
      <c r="BA73" s="92"/>
      <c r="BB73" s="92"/>
      <c r="BC73" s="92"/>
      <c r="BD73" s="92"/>
      <c r="BE73" s="92">
        <v>32167</v>
      </c>
      <c r="BF73" s="92"/>
      <c r="BG73" s="92"/>
      <c r="BH73" s="92"/>
      <c r="BI73" s="92"/>
      <c r="BJ73" s="92"/>
      <c r="BK73" s="92"/>
      <c r="BL73" s="92"/>
    </row>
    <row r="74" spans="1:64" ht="25.5" customHeight="1" x14ac:dyDescent="0.2">
      <c r="A74" s="60">
        <v>8</v>
      </c>
      <c r="B74" s="60"/>
      <c r="C74" s="60"/>
      <c r="D74" s="60"/>
      <c r="E74" s="60"/>
      <c r="F74" s="60"/>
      <c r="G74" s="112" t="s">
        <v>78</v>
      </c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4"/>
      <c r="Z74" s="88" t="s">
        <v>61</v>
      </c>
      <c r="AA74" s="88"/>
      <c r="AB74" s="88"/>
      <c r="AC74" s="88"/>
      <c r="AD74" s="88"/>
      <c r="AE74" s="109" t="s">
        <v>70</v>
      </c>
      <c r="AF74" s="110"/>
      <c r="AG74" s="110"/>
      <c r="AH74" s="110"/>
      <c r="AI74" s="110"/>
      <c r="AJ74" s="110"/>
      <c r="AK74" s="110"/>
      <c r="AL74" s="110"/>
      <c r="AM74" s="110"/>
      <c r="AN74" s="111"/>
      <c r="AO74" s="92">
        <v>32167</v>
      </c>
      <c r="AP74" s="92"/>
      <c r="AQ74" s="92"/>
      <c r="AR74" s="92"/>
      <c r="AS74" s="92"/>
      <c r="AT74" s="92"/>
      <c r="AU74" s="92"/>
      <c r="AV74" s="92"/>
      <c r="AW74" s="92">
        <v>0</v>
      </c>
      <c r="AX74" s="92"/>
      <c r="AY74" s="92"/>
      <c r="AZ74" s="92"/>
      <c r="BA74" s="92"/>
      <c r="BB74" s="92"/>
      <c r="BC74" s="92"/>
      <c r="BD74" s="92"/>
      <c r="BE74" s="92">
        <v>32167</v>
      </c>
      <c r="BF74" s="92"/>
      <c r="BG74" s="92"/>
      <c r="BH74" s="92"/>
      <c r="BI74" s="92"/>
      <c r="BJ74" s="92"/>
      <c r="BK74" s="92"/>
      <c r="BL74" s="92"/>
    </row>
    <row r="75" spans="1:64" ht="12.75" customHeight="1" x14ac:dyDescent="0.2">
      <c r="A75" s="60">
        <v>9</v>
      </c>
      <c r="B75" s="60"/>
      <c r="C75" s="60"/>
      <c r="D75" s="60"/>
      <c r="E75" s="60"/>
      <c r="F75" s="60"/>
      <c r="G75" s="109" t="s">
        <v>79</v>
      </c>
      <c r="H75" s="110"/>
      <c r="I75" s="110"/>
      <c r="J75" s="110"/>
      <c r="K75" s="110"/>
      <c r="L75" s="110"/>
      <c r="M75" s="110"/>
      <c r="N75" s="110"/>
      <c r="O75" s="110"/>
      <c r="P75" s="110"/>
      <c r="Q75" s="110"/>
      <c r="R75" s="110"/>
      <c r="S75" s="110"/>
      <c r="T75" s="110"/>
      <c r="U75" s="110"/>
      <c r="V75" s="110"/>
      <c r="W75" s="110"/>
      <c r="X75" s="110"/>
      <c r="Y75" s="111"/>
      <c r="Z75" s="88" t="s">
        <v>61</v>
      </c>
      <c r="AA75" s="88"/>
      <c r="AB75" s="88"/>
      <c r="AC75" s="88"/>
      <c r="AD75" s="88"/>
      <c r="AE75" s="109" t="s">
        <v>70</v>
      </c>
      <c r="AF75" s="110"/>
      <c r="AG75" s="110"/>
      <c r="AH75" s="110"/>
      <c r="AI75" s="110"/>
      <c r="AJ75" s="110"/>
      <c r="AK75" s="110"/>
      <c r="AL75" s="110"/>
      <c r="AM75" s="110"/>
      <c r="AN75" s="111"/>
      <c r="AO75" s="92">
        <v>32167</v>
      </c>
      <c r="AP75" s="92"/>
      <c r="AQ75" s="92"/>
      <c r="AR75" s="92"/>
      <c r="AS75" s="92"/>
      <c r="AT75" s="92"/>
      <c r="AU75" s="92"/>
      <c r="AV75" s="92"/>
      <c r="AW75" s="92">
        <v>0</v>
      </c>
      <c r="AX75" s="92"/>
      <c r="AY75" s="92"/>
      <c r="AZ75" s="92"/>
      <c r="BA75" s="92"/>
      <c r="BB75" s="92"/>
      <c r="BC75" s="92"/>
      <c r="BD75" s="92"/>
      <c r="BE75" s="92">
        <v>32167</v>
      </c>
      <c r="BF75" s="92"/>
      <c r="BG75" s="92"/>
      <c r="BH75" s="92"/>
      <c r="BI75" s="92"/>
      <c r="BJ75" s="92"/>
      <c r="BK75" s="92"/>
      <c r="BL75" s="92"/>
    </row>
    <row r="76" spans="1:64" s="91" customFormat="1" ht="12.75" customHeight="1" x14ac:dyDescent="0.2">
      <c r="A76" s="94">
        <v>0</v>
      </c>
      <c r="B76" s="94"/>
      <c r="C76" s="94"/>
      <c r="D76" s="94"/>
      <c r="E76" s="94"/>
      <c r="F76" s="94"/>
      <c r="G76" s="117" t="s">
        <v>80</v>
      </c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9"/>
      <c r="Z76" s="107"/>
      <c r="AA76" s="107"/>
      <c r="AB76" s="107"/>
      <c r="AC76" s="107"/>
      <c r="AD76" s="107"/>
      <c r="AE76" s="117"/>
      <c r="AF76" s="118"/>
      <c r="AG76" s="118"/>
      <c r="AH76" s="118"/>
      <c r="AI76" s="118"/>
      <c r="AJ76" s="118"/>
      <c r="AK76" s="118"/>
      <c r="AL76" s="118"/>
      <c r="AM76" s="118"/>
      <c r="AN76" s="119"/>
      <c r="AO76" s="98"/>
      <c r="AP76" s="98"/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8"/>
      <c r="BB76" s="98"/>
      <c r="BC76" s="98"/>
      <c r="BD76" s="98"/>
      <c r="BE76" s="98"/>
      <c r="BF76" s="98"/>
      <c r="BG76" s="98"/>
      <c r="BH76" s="98"/>
      <c r="BI76" s="98"/>
      <c r="BJ76" s="98"/>
      <c r="BK76" s="98"/>
      <c r="BL76" s="98"/>
    </row>
    <row r="77" spans="1:64" ht="25.5" customHeight="1" x14ac:dyDescent="0.2">
      <c r="A77" s="60">
        <v>1</v>
      </c>
      <c r="B77" s="60"/>
      <c r="C77" s="60"/>
      <c r="D77" s="60"/>
      <c r="E77" s="60"/>
      <c r="F77" s="60"/>
      <c r="G77" s="112" t="s">
        <v>81</v>
      </c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4"/>
      <c r="Z77" s="88" t="s">
        <v>61</v>
      </c>
      <c r="AA77" s="88"/>
      <c r="AB77" s="88"/>
      <c r="AC77" s="88"/>
      <c r="AD77" s="88"/>
      <c r="AE77" s="109" t="s">
        <v>82</v>
      </c>
      <c r="AF77" s="110"/>
      <c r="AG77" s="110"/>
      <c r="AH77" s="110"/>
      <c r="AI77" s="110"/>
      <c r="AJ77" s="110"/>
      <c r="AK77" s="110"/>
      <c r="AL77" s="110"/>
      <c r="AM77" s="110"/>
      <c r="AN77" s="111"/>
      <c r="AO77" s="92">
        <v>5</v>
      </c>
      <c r="AP77" s="92"/>
      <c r="AQ77" s="92"/>
      <c r="AR77" s="92"/>
      <c r="AS77" s="92"/>
      <c r="AT77" s="92"/>
      <c r="AU77" s="92"/>
      <c r="AV77" s="92"/>
      <c r="AW77" s="92">
        <v>0</v>
      </c>
      <c r="AX77" s="92"/>
      <c r="AY77" s="92"/>
      <c r="AZ77" s="92"/>
      <c r="BA77" s="92"/>
      <c r="BB77" s="92"/>
      <c r="BC77" s="92"/>
      <c r="BD77" s="92"/>
      <c r="BE77" s="92">
        <v>5</v>
      </c>
      <c r="BF77" s="92"/>
      <c r="BG77" s="92"/>
      <c r="BH77" s="92"/>
      <c r="BI77" s="92"/>
      <c r="BJ77" s="92"/>
      <c r="BK77" s="92"/>
      <c r="BL77" s="92"/>
    </row>
    <row r="78" spans="1:64" ht="25.5" customHeight="1" x14ac:dyDescent="0.2">
      <c r="A78" s="60">
        <v>2</v>
      </c>
      <c r="B78" s="60"/>
      <c r="C78" s="60"/>
      <c r="D78" s="60"/>
      <c r="E78" s="60"/>
      <c r="F78" s="60"/>
      <c r="G78" s="112" t="s">
        <v>83</v>
      </c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4"/>
      <c r="Z78" s="88" t="s">
        <v>61</v>
      </c>
      <c r="AA78" s="88"/>
      <c r="AB78" s="88"/>
      <c r="AC78" s="88"/>
      <c r="AD78" s="88"/>
      <c r="AE78" s="109" t="s">
        <v>82</v>
      </c>
      <c r="AF78" s="110"/>
      <c r="AG78" s="110"/>
      <c r="AH78" s="110"/>
      <c r="AI78" s="110"/>
      <c r="AJ78" s="110"/>
      <c r="AK78" s="110"/>
      <c r="AL78" s="110"/>
      <c r="AM78" s="110"/>
      <c r="AN78" s="111"/>
      <c r="AO78" s="92">
        <v>99</v>
      </c>
      <c r="AP78" s="92"/>
      <c r="AQ78" s="92"/>
      <c r="AR78" s="92"/>
      <c r="AS78" s="92"/>
      <c r="AT78" s="92"/>
      <c r="AU78" s="92"/>
      <c r="AV78" s="92"/>
      <c r="AW78" s="92">
        <v>0</v>
      </c>
      <c r="AX78" s="92"/>
      <c r="AY78" s="92"/>
      <c r="AZ78" s="92"/>
      <c r="BA78" s="92"/>
      <c r="BB78" s="92"/>
      <c r="BC78" s="92"/>
      <c r="BD78" s="92"/>
      <c r="BE78" s="92">
        <v>99</v>
      </c>
      <c r="BF78" s="92"/>
      <c r="BG78" s="92"/>
      <c r="BH78" s="92"/>
      <c r="BI78" s="92"/>
      <c r="BJ78" s="92"/>
      <c r="BK78" s="92"/>
      <c r="BL78" s="92"/>
    </row>
    <row r="79" spans="1:64" ht="12.75" customHeight="1" x14ac:dyDescent="0.2">
      <c r="A79" s="60">
        <v>3</v>
      </c>
      <c r="B79" s="60"/>
      <c r="C79" s="60"/>
      <c r="D79" s="60"/>
      <c r="E79" s="60"/>
      <c r="F79" s="60"/>
      <c r="G79" s="112" t="s">
        <v>84</v>
      </c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4"/>
      <c r="Z79" s="88" t="s">
        <v>61</v>
      </c>
      <c r="AA79" s="88"/>
      <c r="AB79" s="88"/>
      <c r="AC79" s="88"/>
      <c r="AD79" s="88"/>
      <c r="AE79" s="109" t="s">
        <v>82</v>
      </c>
      <c r="AF79" s="110"/>
      <c r="AG79" s="110"/>
      <c r="AH79" s="110"/>
      <c r="AI79" s="110"/>
      <c r="AJ79" s="110"/>
      <c r="AK79" s="110"/>
      <c r="AL79" s="110"/>
      <c r="AM79" s="110"/>
      <c r="AN79" s="111"/>
      <c r="AO79" s="92">
        <v>9</v>
      </c>
      <c r="AP79" s="92"/>
      <c r="AQ79" s="92"/>
      <c r="AR79" s="92"/>
      <c r="AS79" s="92"/>
      <c r="AT79" s="92"/>
      <c r="AU79" s="92"/>
      <c r="AV79" s="92"/>
      <c r="AW79" s="92">
        <v>0</v>
      </c>
      <c r="AX79" s="92"/>
      <c r="AY79" s="92"/>
      <c r="AZ79" s="92"/>
      <c r="BA79" s="92"/>
      <c r="BB79" s="92"/>
      <c r="BC79" s="92"/>
      <c r="BD79" s="92"/>
      <c r="BE79" s="92">
        <v>9</v>
      </c>
      <c r="BF79" s="92"/>
      <c r="BG79" s="92"/>
      <c r="BH79" s="92"/>
      <c r="BI79" s="92"/>
      <c r="BJ79" s="92"/>
      <c r="BK79" s="92"/>
      <c r="BL79" s="92"/>
    </row>
    <row r="80" spans="1:64" ht="25.5" customHeight="1" x14ac:dyDescent="0.2">
      <c r="A80" s="60">
        <v>4</v>
      </c>
      <c r="B80" s="60"/>
      <c r="C80" s="60"/>
      <c r="D80" s="60"/>
      <c r="E80" s="60"/>
      <c r="F80" s="60"/>
      <c r="G80" s="112" t="s">
        <v>85</v>
      </c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113"/>
      <c r="X80" s="113"/>
      <c r="Y80" s="114"/>
      <c r="Z80" s="88" t="s">
        <v>86</v>
      </c>
      <c r="AA80" s="88"/>
      <c r="AB80" s="88"/>
      <c r="AC80" s="88"/>
      <c r="AD80" s="88"/>
      <c r="AE80" s="109" t="s">
        <v>82</v>
      </c>
      <c r="AF80" s="110"/>
      <c r="AG80" s="110"/>
      <c r="AH80" s="110"/>
      <c r="AI80" s="110"/>
      <c r="AJ80" s="110"/>
      <c r="AK80" s="110"/>
      <c r="AL80" s="110"/>
      <c r="AM80" s="110"/>
      <c r="AN80" s="111"/>
      <c r="AO80" s="92">
        <v>365517</v>
      </c>
      <c r="AP80" s="92"/>
      <c r="AQ80" s="92"/>
      <c r="AR80" s="92"/>
      <c r="AS80" s="92"/>
      <c r="AT80" s="92"/>
      <c r="AU80" s="92"/>
      <c r="AV80" s="92"/>
      <c r="AW80" s="92">
        <v>0</v>
      </c>
      <c r="AX80" s="92"/>
      <c r="AY80" s="92"/>
      <c r="AZ80" s="92"/>
      <c r="BA80" s="92"/>
      <c r="BB80" s="92"/>
      <c r="BC80" s="92"/>
      <c r="BD80" s="92"/>
      <c r="BE80" s="92">
        <f>AO80+AW80</f>
        <v>365517</v>
      </c>
      <c r="BF80" s="92"/>
      <c r="BG80" s="92"/>
      <c r="BH80" s="92"/>
      <c r="BI80" s="92"/>
      <c r="BJ80" s="92"/>
      <c r="BK80" s="92"/>
      <c r="BL80" s="92"/>
    </row>
    <row r="81" spans="1:64" ht="25.5" customHeight="1" x14ac:dyDescent="0.2">
      <c r="A81" s="60">
        <v>5</v>
      </c>
      <c r="B81" s="60"/>
      <c r="C81" s="60"/>
      <c r="D81" s="60"/>
      <c r="E81" s="60"/>
      <c r="F81" s="60"/>
      <c r="G81" s="112" t="s">
        <v>87</v>
      </c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113"/>
      <c r="X81" s="113"/>
      <c r="Y81" s="114"/>
      <c r="Z81" s="88" t="s">
        <v>86</v>
      </c>
      <c r="AA81" s="88"/>
      <c r="AB81" s="88"/>
      <c r="AC81" s="88"/>
      <c r="AD81" s="88"/>
      <c r="AE81" s="109" t="s">
        <v>82</v>
      </c>
      <c r="AF81" s="110"/>
      <c r="AG81" s="110"/>
      <c r="AH81" s="110"/>
      <c r="AI81" s="110"/>
      <c r="AJ81" s="110"/>
      <c r="AK81" s="110"/>
      <c r="AL81" s="110"/>
      <c r="AM81" s="110"/>
      <c r="AN81" s="111"/>
      <c r="AO81" s="92">
        <v>15267</v>
      </c>
      <c r="AP81" s="92"/>
      <c r="AQ81" s="92"/>
      <c r="AR81" s="92"/>
      <c r="AS81" s="92"/>
      <c r="AT81" s="92"/>
      <c r="AU81" s="92"/>
      <c r="AV81" s="92"/>
      <c r="AW81" s="92">
        <v>0</v>
      </c>
      <c r="AX81" s="92"/>
      <c r="AY81" s="92"/>
      <c r="AZ81" s="92"/>
      <c r="BA81" s="92"/>
      <c r="BB81" s="92"/>
      <c r="BC81" s="92"/>
      <c r="BD81" s="92"/>
      <c r="BE81" s="92">
        <f t="shared" ref="BE81:BE83" si="1">AO81+AW81</f>
        <v>15267</v>
      </c>
      <c r="BF81" s="92"/>
      <c r="BG81" s="92"/>
      <c r="BH81" s="92"/>
      <c r="BI81" s="92"/>
      <c r="BJ81" s="92"/>
      <c r="BK81" s="92"/>
      <c r="BL81" s="92"/>
    </row>
    <row r="82" spans="1:64" ht="25.5" customHeight="1" x14ac:dyDescent="0.2">
      <c r="A82" s="60">
        <v>6</v>
      </c>
      <c r="B82" s="60"/>
      <c r="C82" s="60"/>
      <c r="D82" s="60"/>
      <c r="E82" s="60"/>
      <c r="F82" s="60"/>
      <c r="G82" s="112" t="s">
        <v>88</v>
      </c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113"/>
      <c r="X82" s="113"/>
      <c r="Y82" s="114"/>
      <c r="Z82" s="88" t="s">
        <v>86</v>
      </c>
      <c r="AA82" s="88"/>
      <c r="AB82" s="88"/>
      <c r="AC82" s="88"/>
      <c r="AD82" s="88"/>
      <c r="AE82" s="109" t="s">
        <v>82</v>
      </c>
      <c r="AF82" s="110"/>
      <c r="AG82" s="110"/>
      <c r="AH82" s="110"/>
      <c r="AI82" s="110"/>
      <c r="AJ82" s="110"/>
      <c r="AK82" s="110"/>
      <c r="AL82" s="110"/>
      <c r="AM82" s="110"/>
      <c r="AN82" s="111"/>
      <c r="AO82" s="92">
        <v>2055</v>
      </c>
      <c r="AP82" s="92"/>
      <c r="AQ82" s="92"/>
      <c r="AR82" s="92"/>
      <c r="AS82" s="92"/>
      <c r="AT82" s="92"/>
      <c r="AU82" s="92"/>
      <c r="AV82" s="92"/>
      <c r="AW82" s="92">
        <v>205</v>
      </c>
      <c r="AX82" s="92"/>
      <c r="AY82" s="92"/>
      <c r="AZ82" s="92"/>
      <c r="BA82" s="92"/>
      <c r="BB82" s="92"/>
      <c r="BC82" s="92"/>
      <c r="BD82" s="92"/>
      <c r="BE82" s="92">
        <f t="shared" si="1"/>
        <v>2260</v>
      </c>
      <c r="BF82" s="92"/>
      <c r="BG82" s="92"/>
      <c r="BH82" s="92"/>
      <c r="BI82" s="92"/>
      <c r="BJ82" s="92"/>
      <c r="BK82" s="92"/>
      <c r="BL82" s="92"/>
    </row>
    <row r="83" spans="1:64" ht="38.25" customHeight="1" x14ac:dyDescent="0.2">
      <c r="A83" s="60">
        <v>7</v>
      </c>
      <c r="B83" s="60"/>
      <c r="C83" s="60"/>
      <c r="D83" s="60"/>
      <c r="E83" s="60"/>
      <c r="F83" s="60"/>
      <c r="G83" s="112" t="s">
        <v>89</v>
      </c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113"/>
      <c r="X83" s="113"/>
      <c r="Y83" s="114"/>
      <c r="Z83" s="88" t="s">
        <v>86</v>
      </c>
      <c r="AA83" s="88"/>
      <c r="AB83" s="88"/>
      <c r="AC83" s="88"/>
      <c r="AD83" s="88"/>
      <c r="AE83" s="109" t="s">
        <v>82</v>
      </c>
      <c r="AF83" s="110"/>
      <c r="AG83" s="110"/>
      <c r="AH83" s="110"/>
      <c r="AI83" s="110"/>
      <c r="AJ83" s="110"/>
      <c r="AK83" s="110"/>
      <c r="AL83" s="110"/>
      <c r="AM83" s="110"/>
      <c r="AN83" s="111"/>
      <c r="AO83" s="92">
        <v>21764</v>
      </c>
      <c r="AP83" s="92"/>
      <c r="AQ83" s="92"/>
      <c r="AR83" s="92"/>
      <c r="AS83" s="92"/>
      <c r="AT83" s="92"/>
      <c r="AU83" s="92"/>
      <c r="AV83" s="92"/>
      <c r="AW83" s="92">
        <v>260</v>
      </c>
      <c r="AX83" s="92"/>
      <c r="AY83" s="92"/>
      <c r="AZ83" s="92"/>
      <c r="BA83" s="92"/>
      <c r="BB83" s="92"/>
      <c r="BC83" s="92"/>
      <c r="BD83" s="92"/>
      <c r="BE83" s="92">
        <f t="shared" si="1"/>
        <v>22024</v>
      </c>
      <c r="BF83" s="92"/>
      <c r="BG83" s="92"/>
      <c r="BH83" s="92"/>
      <c r="BI83" s="92"/>
      <c r="BJ83" s="92"/>
      <c r="BK83" s="92"/>
      <c r="BL83" s="92"/>
    </row>
    <row r="84" spans="1:64" ht="25.5" customHeight="1" x14ac:dyDescent="0.2">
      <c r="A84" s="60">
        <v>8</v>
      </c>
      <c r="B84" s="60"/>
      <c r="C84" s="60"/>
      <c r="D84" s="60"/>
      <c r="E84" s="60"/>
      <c r="F84" s="60"/>
      <c r="G84" s="112" t="s">
        <v>90</v>
      </c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4"/>
      <c r="Z84" s="88" t="s">
        <v>61</v>
      </c>
      <c r="AA84" s="88"/>
      <c r="AB84" s="88"/>
      <c r="AC84" s="88"/>
      <c r="AD84" s="88"/>
      <c r="AE84" s="109" t="s">
        <v>82</v>
      </c>
      <c r="AF84" s="110"/>
      <c r="AG84" s="110"/>
      <c r="AH84" s="110"/>
      <c r="AI84" s="110"/>
      <c r="AJ84" s="110"/>
      <c r="AK84" s="110"/>
      <c r="AL84" s="110"/>
      <c r="AM84" s="110"/>
      <c r="AN84" s="111"/>
      <c r="AO84" s="92">
        <v>1.3</v>
      </c>
      <c r="AP84" s="92"/>
      <c r="AQ84" s="92"/>
      <c r="AR84" s="92"/>
      <c r="AS84" s="92"/>
      <c r="AT84" s="92"/>
      <c r="AU84" s="92"/>
      <c r="AV84" s="92"/>
      <c r="AW84" s="92">
        <v>0</v>
      </c>
      <c r="AX84" s="92"/>
      <c r="AY84" s="92"/>
      <c r="AZ84" s="92"/>
      <c r="BA84" s="92"/>
      <c r="BB84" s="92"/>
      <c r="BC84" s="92"/>
      <c r="BD84" s="92"/>
      <c r="BE84" s="92">
        <v>1.3</v>
      </c>
      <c r="BF84" s="92"/>
      <c r="BG84" s="92"/>
      <c r="BH84" s="92"/>
      <c r="BI84" s="92"/>
      <c r="BJ84" s="92"/>
      <c r="BK84" s="92"/>
      <c r="BL84" s="92"/>
    </row>
    <row r="85" spans="1:64" s="91" customFormat="1" ht="12.75" customHeight="1" x14ac:dyDescent="0.2">
      <c r="A85" s="94">
        <v>0</v>
      </c>
      <c r="B85" s="94"/>
      <c r="C85" s="94"/>
      <c r="D85" s="94"/>
      <c r="E85" s="94"/>
      <c r="F85" s="94"/>
      <c r="G85" s="117" t="s">
        <v>91</v>
      </c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  <c r="S85" s="118"/>
      <c r="T85" s="118"/>
      <c r="U85" s="118"/>
      <c r="V85" s="118"/>
      <c r="W85" s="118"/>
      <c r="X85" s="118"/>
      <c r="Y85" s="119"/>
      <c r="Z85" s="107"/>
      <c r="AA85" s="107"/>
      <c r="AB85" s="107"/>
      <c r="AC85" s="107"/>
      <c r="AD85" s="107"/>
      <c r="AE85" s="117"/>
      <c r="AF85" s="118"/>
      <c r="AG85" s="118"/>
      <c r="AH85" s="118"/>
      <c r="AI85" s="118"/>
      <c r="AJ85" s="118"/>
      <c r="AK85" s="118"/>
      <c r="AL85" s="118"/>
      <c r="AM85" s="118"/>
      <c r="AN85" s="119"/>
      <c r="AO85" s="98"/>
      <c r="AP85" s="98"/>
      <c r="AQ85" s="98"/>
      <c r="AR85" s="98"/>
      <c r="AS85" s="98"/>
      <c r="AT85" s="98"/>
      <c r="AU85" s="98"/>
      <c r="AV85" s="98"/>
      <c r="AW85" s="98"/>
      <c r="AX85" s="98"/>
      <c r="AY85" s="98"/>
      <c r="AZ85" s="98"/>
      <c r="BA85" s="98"/>
      <c r="BB85" s="98"/>
      <c r="BC85" s="98"/>
      <c r="BD85" s="98"/>
      <c r="BE85" s="98"/>
      <c r="BF85" s="98"/>
      <c r="BG85" s="98"/>
      <c r="BH85" s="98"/>
      <c r="BI85" s="98"/>
      <c r="BJ85" s="98"/>
      <c r="BK85" s="98"/>
      <c r="BL85" s="98"/>
    </row>
    <row r="86" spans="1:64" ht="51" customHeight="1" x14ac:dyDescent="0.2">
      <c r="A86" s="60">
        <v>1</v>
      </c>
      <c r="B86" s="60"/>
      <c r="C86" s="60"/>
      <c r="D86" s="60"/>
      <c r="E86" s="60"/>
      <c r="F86" s="60"/>
      <c r="G86" s="112" t="s">
        <v>92</v>
      </c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113"/>
      <c r="X86" s="113"/>
      <c r="Y86" s="114"/>
      <c r="Z86" s="88" t="s">
        <v>93</v>
      </c>
      <c r="AA86" s="88"/>
      <c r="AB86" s="88"/>
      <c r="AC86" s="88"/>
      <c r="AD86" s="88"/>
      <c r="AE86" s="109" t="s">
        <v>82</v>
      </c>
      <c r="AF86" s="110"/>
      <c r="AG86" s="110"/>
      <c r="AH86" s="110"/>
      <c r="AI86" s="110"/>
      <c r="AJ86" s="110"/>
      <c r="AK86" s="110"/>
      <c r="AL86" s="110"/>
      <c r="AM86" s="110"/>
      <c r="AN86" s="111"/>
      <c r="AO86" s="92">
        <v>40.67</v>
      </c>
      <c r="AP86" s="92"/>
      <c r="AQ86" s="92"/>
      <c r="AR86" s="92"/>
      <c r="AS86" s="92"/>
      <c r="AT86" s="92"/>
      <c r="AU86" s="92"/>
      <c r="AV86" s="92"/>
      <c r="AW86" s="92">
        <v>0</v>
      </c>
      <c r="AX86" s="92"/>
      <c r="AY86" s="92"/>
      <c r="AZ86" s="92"/>
      <c r="BA86" s="92"/>
      <c r="BB86" s="92"/>
      <c r="BC86" s="92"/>
      <c r="BD86" s="92"/>
      <c r="BE86" s="92">
        <v>40.67</v>
      </c>
      <c r="BF86" s="92"/>
      <c r="BG86" s="92"/>
      <c r="BH86" s="92"/>
      <c r="BI86" s="92"/>
      <c r="BJ86" s="92"/>
      <c r="BK86" s="92"/>
      <c r="BL86" s="92"/>
    </row>
    <row r="87" spans="1:64" x14ac:dyDescent="0.2">
      <c r="AO87" s="120"/>
      <c r="AP87" s="120"/>
      <c r="AQ87" s="120"/>
      <c r="AR87" s="120"/>
      <c r="AS87" s="120"/>
      <c r="AT87" s="120"/>
      <c r="AU87" s="120"/>
      <c r="AV87" s="120"/>
      <c r="AW87" s="120"/>
      <c r="AX87" s="120"/>
      <c r="AY87" s="120"/>
      <c r="AZ87" s="120"/>
      <c r="BA87" s="120"/>
      <c r="BB87" s="120"/>
      <c r="BC87" s="120"/>
      <c r="BD87" s="120"/>
      <c r="BE87" s="120"/>
      <c r="BF87" s="120"/>
      <c r="BG87" s="120"/>
      <c r="BH87" s="120"/>
      <c r="BI87" s="120"/>
      <c r="BJ87" s="120"/>
      <c r="BK87" s="120"/>
      <c r="BL87" s="120"/>
    </row>
    <row r="88" spans="1:64" ht="2.25" customHeight="1" x14ac:dyDescent="0.2"/>
    <row r="89" spans="1:64" ht="27.75" customHeight="1" x14ac:dyDescent="0.3">
      <c r="A89" s="121" t="s">
        <v>112</v>
      </c>
      <c r="B89" s="121"/>
      <c r="C89" s="121"/>
      <c r="D89" s="121"/>
      <c r="E89" s="121"/>
      <c r="F89" s="121"/>
      <c r="G89" s="121"/>
      <c r="H89" s="121"/>
      <c r="I89" s="121"/>
      <c r="J89" s="121"/>
      <c r="K89" s="121"/>
      <c r="L89" s="121"/>
      <c r="M89" s="121"/>
      <c r="N89" s="121"/>
      <c r="O89" s="121"/>
      <c r="P89" s="121"/>
      <c r="Q89" s="121"/>
      <c r="R89" s="121"/>
      <c r="S89" s="121"/>
      <c r="T89" s="121"/>
      <c r="U89" s="121"/>
      <c r="V89" s="121"/>
      <c r="W89" s="121"/>
      <c r="X89" s="121"/>
      <c r="Y89" s="121"/>
      <c r="Z89" s="121"/>
      <c r="AA89" s="121"/>
      <c r="AB89" s="121"/>
      <c r="AC89" s="121"/>
      <c r="AD89" s="121"/>
      <c r="AE89" s="121"/>
      <c r="AF89" s="121"/>
      <c r="AG89" s="121"/>
      <c r="AH89" s="121"/>
      <c r="AI89" s="121"/>
      <c r="AJ89" s="121"/>
      <c r="AK89" s="121"/>
      <c r="AL89" s="121"/>
      <c r="AM89" s="121"/>
      <c r="AN89" s="122"/>
      <c r="AO89" s="123"/>
      <c r="AP89" s="124"/>
      <c r="AQ89" s="124"/>
      <c r="AR89" s="124"/>
      <c r="AS89" s="124"/>
      <c r="AT89" s="124"/>
      <c r="AU89" s="124"/>
      <c r="AV89" s="124"/>
      <c r="AW89" s="124"/>
      <c r="AX89" s="123"/>
      <c r="AY89" s="125" t="s">
        <v>113</v>
      </c>
      <c r="AZ89" s="125"/>
      <c r="BA89" s="125"/>
      <c r="BB89" s="125"/>
      <c r="BC89" s="125"/>
      <c r="BD89" s="125"/>
      <c r="BE89" s="125"/>
      <c r="BF89" s="125"/>
      <c r="BG89" s="125"/>
      <c r="BH89" s="125"/>
      <c r="BI89" s="125"/>
      <c r="BJ89" s="125"/>
      <c r="BK89" s="125"/>
      <c r="BL89" s="125"/>
    </row>
    <row r="90" spans="1:64" ht="10.5" customHeight="1" x14ac:dyDescent="0.3">
      <c r="A90" s="126"/>
      <c r="B90" s="126"/>
      <c r="C90" s="126"/>
      <c r="D90" s="126"/>
      <c r="E90" s="126"/>
      <c r="F90" s="126"/>
      <c r="G90" s="126"/>
      <c r="H90" s="126"/>
      <c r="I90" s="126"/>
      <c r="J90" s="126"/>
      <c r="K90" s="126"/>
      <c r="L90" s="126"/>
      <c r="M90" s="126"/>
      <c r="N90" s="126"/>
      <c r="O90" s="126"/>
      <c r="P90" s="126"/>
      <c r="Q90" s="126"/>
      <c r="R90" s="126"/>
      <c r="S90" s="126"/>
      <c r="T90" s="126"/>
      <c r="U90" s="126"/>
      <c r="V90" s="126"/>
      <c r="W90" s="127"/>
      <c r="X90" s="127"/>
      <c r="Y90" s="127"/>
      <c r="Z90" s="127"/>
      <c r="AA90" s="127"/>
      <c r="AB90" s="127"/>
      <c r="AC90" s="127"/>
      <c r="AD90" s="127"/>
      <c r="AE90" s="127"/>
      <c r="AF90" s="127"/>
      <c r="AG90" s="127"/>
      <c r="AH90" s="127"/>
      <c r="AI90" s="127"/>
      <c r="AJ90" s="127"/>
      <c r="AK90" s="127"/>
      <c r="AL90" s="127"/>
      <c r="AM90" s="127"/>
      <c r="AN90" s="128"/>
      <c r="AO90" s="129"/>
      <c r="AP90" s="129"/>
      <c r="AQ90" s="129"/>
      <c r="AR90" s="129"/>
      <c r="AS90" s="129"/>
      <c r="AT90" s="129"/>
      <c r="AU90" s="129"/>
      <c r="AV90" s="129"/>
      <c r="AW90" s="129"/>
      <c r="AX90" s="129"/>
      <c r="AY90" s="129"/>
      <c r="AZ90" s="129"/>
      <c r="BA90" s="129"/>
      <c r="BB90" s="129"/>
      <c r="BC90" s="129"/>
      <c r="BD90" s="129"/>
      <c r="BE90" s="129"/>
      <c r="BF90" s="129"/>
      <c r="BG90" s="129"/>
      <c r="BH90" s="9"/>
      <c r="BI90" s="9"/>
      <c r="BJ90" s="9"/>
      <c r="BK90" s="9"/>
      <c r="BL90" s="9"/>
    </row>
    <row r="91" spans="1:64" ht="15" customHeight="1" x14ac:dyDescent="0.3">
      <c r="A91" s="125" t="s">
        <v>114</v>
      </c>
      <c r="B91" s="125"/>
      <c r="C91" s="125"/>
      <c r="D91" s="125"/>
      <c r="E91" s="125"/>
      <c r="F91" s="125"/>
      <c r="G91" s="125"/>
      <c r="H91" s="125"/>
      <c r="I91" s="125"/>
      <c r="J91" s="125"/>
      <c r="K91" s="125"/>
      <c r="L91" s="125"/>
      <c r="M91" s="125"/>
      <c r="N91" s="125"/>
      <c r="O91" s="125"/>
      <c r="P91" s="125"/>
      <c r="Q91" s="125"/>
      <c r="R91" s="125"/>
      <c r="S91" s="125"/>
      <c r="T91" s="125"/>
      <c r="U91" s="125"/>
      <c r="V91" s="125"/>
      <c r="W91" s="125"/>
      <c r="X91" s="125"/>
      <c r="Y91" s="125"/>
      <c r="Z91" s="125"/>
      <c r="AA91" s="125"/>
      <c r="AB91" s="125"/>
      <c r="AC91" s="125"/>
      <c r="AD91" s="125"/>
      <c r="AE91" s="125"/>
      <c r="AF91" s="125"/>
      <c r="AG91" s="125"/>
      <c r="AH91" s="125"/>
      <c r="AI91" s="125"/>
      <c r="AJ91" s="125"/>
      <c r="AK91" s="125"/>
      <c r="AL91" s="125"/>
      <c r="AM91" s="130"/>
      <c r="AN91" s="131"/>
      <c r="AO91" s="123"/>
      <c r="AP91" s="124"/>
      <c r="AQ91" s="124"/>
      <c r="AR91" s="124"/>
      <c r="AS91" s="124"/>
      <c r="AT91" s="124"/>
      <c r="AU91" s="124"/>
      <c r="AV91" s="124"/>
      <c r="AW91" s="124"/>
      <c r="AX91" s="123"/>
      <c r="AY91" s="125" t="s">
        <v>109</v>
      </c>
      <c r="AZ91" s="125"/>
      <c r="BA91" s="125"/>
      <c r="BB91" s="125"/>
      <c r="BC91" s="125"/>
      <c r="BD91" s="125"/>
      <c r="BE91" s="125"/>
      <c r="BF91" s="125"/>
      <c r="BG91" s="125"/>
      <c r="BH91" s="125"/>
      <c r="BI91" s="125"/>
      <c r="BJ91" s="125"/>
      <c r="BK91" s="125"/>
      <c r="BL91" s="125"/>
    </row>
    <row r="92" spans="1:64" ht="13.15" customHeight="1" x14ac:dyDescent="0.3">
      <c r="A92" s="126"/>
      <c r="B92" s="126"/>
      <c r="C92" s="126"/>
      <c r="D92" s="126"/>
      <c r="E92" s="126"/>
      <c r="F92" s="126"/>
      <c r="G92" s="126"/>
      <c r="H92" s="126"/>
      <c r="I92" s="126"/>
      <c r="J92" s="126"/>
      <c r="K92" s="126"/>
      <c r="L92" s="126"/>
      <c r="M92" s="126"/>
      <c r="N92" s="126"/>
      <c r="O92" s="126"/>
      <c r="P92" s="126"/>
      <c r="Q92" s="126"/>
      <c r="R92" s="126"/>
      <c r="S92" s="126"/>
      <c r="T92" s="126"/>
      <c r="U92" s="126"/>
      <c r="V92" s="126"/>
      <c r="W92" s="132"/>
      <c r="X92" s="132"/>
      <c r="Y92" s="132"/>
      <c r="Z92" s="132"/>
      <c r="AA92" s="132"/>
      <c r="AB92" s="132"/>
      <c r="AC92" s="132"/>
      <c r="AD92" s="132"/>
      <c r="AE92" s="132"/>
      <c r="AF92" s="132"/>
      <c r="AG92" s="132"/>
      <c r="AH92" s="132"/>
      <c r="AI92" s="132"/>
      <c r="AJ92" s="132"/>
      <c r="AK92" s="132"/>
      <c r="AL92" s="132"/>
      <c r="AM92" s="132"/>
      <c r="AN92" s="133"/>
      <c r="AO92" s="129"/>
      <c r="AP92" s="129"/>
      <c r="AQ92" s="129"/>
      <c r="AR92" s="129"/>
      <c r="AS92" s="129"/>
      <c r="AT92" s="129"/>
      <c r="AU92" s="129"/>
      <c r="AV92" s="129"/>
      <c r="AW92" s="129"/>
      <c r="AX92" s="129"/>
      <c r="AY92" s="129"/>
      <c r="AZ92" s="129"/>
      <c r="BA92" s="129"/>
      <c r="BB92" s="129"/>
      <c r="BC92" s="129"/>
      <c r="BD92" s="129"/>
      <c r="BE92" s="129"/>
      <c r="BF92" s="129"/>
      <c r="BG92" s="129"/>
      <c r="BH92" s="9"/>
      <c r="BI92" s="9"/>
      <c r="BJ92" s="9"/>
      <c r="BK92" s="9"/>
      <c r="BL92" s="9"/>
    </row>
    <row r="93" spans="1:64" ht="22.5" customHeight="1" x14ac:dyDescent="0.35">
      <c r="A93" s="134" t="s">
        <v>115</v>
      </c>
      <c r="B93" s="134"/>
      <c r="C93" s="134"/>
      <c r="D93" s="134"/>
      <c r="E93" s="134"/>
      <c r="F93" s="134"/>
      <c r="G93" s="134"/>
      <c r="H93" s="134"/>
      <c r="I93" s="134"/>
      <c r="J93" s="134"/>
      <c r="K93" s="134"/>
      <c r="L93" s="134"/>
      <c r="M93" s="134"/>
      <c r="N93" s="134"/>
      <c r="O93" s="134"/>
      <c r="P93" s="134"/>
      <c r="Q93" s="134"/>
      <c r="R93" s="134"/>
      <c r="S93" s="134"/>
      <c r="T93" s="134"/>
      <c r="U93" s="134"/>
      <c r="V93" s="134"/>
      <c r="W93" s="134"/>
      <c r="X93" s="134"/>
      <c r="Y93" s="134"/>
      <c r="Z93" s="134"/>
      <c r="AA93" s="134"/>
      <c r="AB93" s="134"/>
      <c r="AC93" s="134"/>
      <c r="AD93" s="134"/>
      <c r="AE93" s="134"/>
      <c r="AF93" s="134"/>
      <c r="AG93" s="134"/>
      <c r="AH93" s="134"/>
      <c r="AI93" s="134"/>
      <c r="AJ93" s="134"/>
      <c r="AK93" s="134"/>
      <c r="AL93" s="134"/>
      <c r="AM93" s="134"/>
      <c r="AN93" s="134"/>
      <c r="AO93" s="135"/>
      <c r="AP93" s="136"/>
      <c r="AQ93" s="136"/>
      <c r="AR93" s="136"/>
      <c r="AS93" s="136"/>
      <c r="AT93" s="136"/>
      <c r="AU93" s="136"/>
      <c r="AV93" s="136"/>
      <c r="AW93" s="136"/>
      <c r="AX93" s="135"/>
      <c r="AY93" s="137" t="s">
        <v>116</v>
      </c>
      <c r="AZ93" s="137"/>
      <c r="BA93" s="137"/>
      <c r="BB93" s="137"/>
      <c r="BC93" s="137"/>
      <c r="BD93" s="137"/>
      <c r="BE93" s="137"/>
      <c r="BF93" s="137"/>
      <c r="BG93" s="137"/>
      <c r="BH93" s="137"/>
      <c r="BI93" s="137"/>
      <c r="BJ93" s="137"/>
      <c r="BK93" s="137"/>
      <c r="BL93" s="137"/>
    </row>
    <row r="94" spans="1:64" ht="10.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</row>
    <row r="95" spans="1:64" ht="15.75" customHeight="1" x14ac:dyDescent="0.25">
      <c r="A95" s="15"/>
      <c r="B95" s="15"/>
      <c r="C95" s="15"/>
      <c r="D95" s="15"/>
      <c r="E95" s="15"/>
      <c r="F95" s="15"/>
      <c r="G95" s="15"/>
      <c r="H95" s="15"/>
      <c r="I95" s="3"/>
      <c r="J95" s="3"/>
      <c r="K95" s="3"/>
      <c r="L95" s="3"/>
      <c r="M95" s="3"/>
      <c r="N95" s="3"/>
      <c r="O95" s="3"/>
      <c r="P95" s="3"/>
      <c r="Q95" s="3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68"/>
      <c r="AO95" s="138"/>
      <c r="AP95" s="139"/>
      <c r="AQ95" s="139"/>
      <c r="AR95" s="139"/>
      <c r="AS95" s="139"/>
      <c r="AT95" s="139"/>
      <c r="AU95" s="139"/>
      <c r="AV95" s="139"/>
      <c r="AW95" s="139"/>
      <c r="AX95" s="139"/>
      <c r="AY95" s="139"/>
      <c r="AZ95" s="139"/>
      <c r="BA95" s="139"/>
      <c r="BB95" s="139"/>
      <c r="BC95" s="139"/>
      <c r="BD95" s="139"/>
      <c r="BE95" s="139"/>
      <c r="BF95" s="139"/>
      <c r="BG95" s="139"/>
      <c r="BH95" s="9"/>
      <c r="BI95" s="9"/>
      <c r="BJ95" s="9"/>
      <c r="BK95" s="9"/>
      <c r="BL95" s="9"/>
    </row>
    <row r="96" spans="1:64" ht="13.5" customHeight="1" x14ac:dyDescent="0.25">
      <c r="A96" s="6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9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0"/>
      <c r="AZ96" s="140"/>
      <c r="BA96" s="140"/>
      <c r="BB96" s="140"/>
      <c r="BC96" s="140"/>
      <c r="BD96" s="140"/>
      <c r="BE96" s="140"/>
      <c r="BF96" s="140"/>
      <c r="BG96" s="140"/>
      <c r="BH96" s="9"/>
      <c r="BI96" s="9"/>
      <c r="BJ96" s="9"/>
      <c r="BK96" s="9"/>
      <c r="BL96" s="9"/>
    </row>
    <row r="97" spans="1:64" ht="1.5" customHeight="1" x14ac:dyDescent="0.25">
      <c r="A97" s="10"/>
      <c r="B97" s="10"/>
      <c r="C97" s="10"/>
      <c r="D97" s="10"/>
      <c r="E97" s="10"/>
      <c r="F97" s="10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</row>
    <row r="98" spans="1:64" ht="15.75" x14ac:dyDescent="0.25">
      <c r="A98" s="10"/>
      <c r="B98" s="14"/>
      <c r="C98" s="14"/>
      <c r="D98" s="14"/>
      <c r="E98" s="14"/>
      <c r="F98" s="14"/>
      <c r="G98" s="14"/>
      <c r="H98" s="14"/>
      <c r="I98" s="8"/>
      <c r="J98" s="8"/>
      <c r="K98" s="8"/>
      <c r="L98" s="8"/>
      <c r="M98" s="8"/>
      <c r="N98" s="8"/>
      <c r="O98" s="8"/>
      <c r="P98" s="8"/>
      <c r="Q98" s="8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</row>
    <row r="99" spans="1:64" x14ac:dyDescent="0.2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</row>
  </sheetData>
  <mergeCells count="330">
    <mergeCell ref="A91:AL91"/>
    <mergeCell ref="AY91:BL91"/>
    <mergeCell ref="W92:AM92"/>
    <mergeCell ref="A93:AN93"/>
    <mergeCell ref="A95:H95"/>
    <mergeCell ref="BE86:BL86"/>
    <mergeCell ref="A86:F86"/>
    <mergeCell ref="G86:Y86"/>
    <mergeCell ref="Z86:AD86"/>
    <mergeCell ref="AE86:AN86"/>
    <mergeCell ref="AO86:AV86"/>
    <mergeCell ref="AW86:BD86"/>
    <mergeCell ref="W90:AM90"/>
    <mergeCell ref="A89:AM89"/>
    <mergeCell ref="AY89:BL89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63:F63"/>
    <mergeCell ref="G63:Y63"/>
    <mergeCell ref="Z63:AD63"/>
    <mergeCell ref="AE63:AN63"/>
    <mergeCell ref="AO63:AV63"/>
    <mergeCell ref="AW63:BD63"/>
    <mergeCell ref="BE63:BL63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D54:AA54"/>
    <mergeCell ref="AB54:AI54"/>
    <mergeCell ref="A60:F60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Z61:AD61"/>
    <mergeCell ref="AE61:AN61"/>
    <mergeCell ref="AO61:AV61"/>
    <mergeCell ref="BE60:BL60"/>
    <mergeCell ref="AW60:BD60"/>
    <mergeCell ref="AO60:AV60"/>
    <mergeCell ref="Z60:AD60"/>
    <mergeCell ref="AE60:AN60"/>
    <mergeCell ref="G60:Y60"/>
    <mergeCell ref="AB52:AI52"/>
    <mergeCell ref="AJ52:AQ52"/>
    <mergeCell ref="Z59:AD59"/>
    <mergeCell ref="A56:BL56"/>
    <mergeCell ref="A57:F57"/>
    <mergeCell ref="AE57:AN57"/>
    <mergeCell ref="A53:C53"/>
    <mergeCell ref="D53:AA53"/>
    <mergeCell ref="AB53:AI53"/>
    <mergeCell ref="AJ53:AQ53"/>
    <mergeCell ref="AR53:AY53"/>
    <mergeCell ref="AO57:AV57"/>
    <mergeCell ref="BE57:BL57"/>
    <mergeCell ref="G58:Y58"/>
    <mergeCell ref="G59:Y59"/>
    <mergeCell ref="AO58:AV58"/>
    <mergeCell ref="AR54:AY54"/>
    <mergeCell ref="Z57:AD57"/>
    <mergeCell ref="G57:Y57"/>
    <mergeCell ref="AO59:AV59"/>
    <mergeCell ref="AW59:BD59"/>
    <mergeCell ref="BE59:BL59"/>
    <mergeCell ref="AW58:BD58"/>
    <mergeCell ref="BE58:BL58"/>
    <mergeCell ref="A98:H98"/>
    <mergeCell ref="AO95:BG95"/>
    <mergeCell ref="AO96:BG96"/>
    <mergeCell ref="A34:F34"/>
    <mergeCell ref="G34:BL34"/>
    <mergeCell ref="A35:F35"/>
    <mergeCell ref="AC45:AJ45"/>
    <mergeCell ref="AK41:AR42"/>
    <mergeCell ref="D45:AB45"/>
    <mergeCell ref="AR50:AY51"/>
    <mergeCell ref="Z58:AD58"/>
    <mergeCell ref="AE58:AN58"/>
    <mergeCell ref="AE59:AN59"/>
    <mergeCell ref="D50:AA51"/>
    <mergeCell ref="AB50:AI51"/>
    <mergeCell ref="AJ50:AQ51"/>
    <mergeCell ref="A52:C52"/>
    <mergeCell ref="AR52:AY52"/>
    <mergeCell ref="AC43:AJ43"/>
    <mergeCell ref="AC44:AJ44"/>
    <mergeCell ref="A46:C46"/>
    <mergeCell ref="D46:AB46"/>
    <mergeCell ref="AC46:AJ46"/>
    <mergeCell ref="AK46:AR46"/>
    <mergeCell ref="AU12:BB12"/>
    <mergeCell ref="B13:L13"/>
    <mergeCell ref="A28:F28"/>
    <mergeCell ref="G28:BL28"/>
    <mergeCell ref="A18:T18"/>
    <mergeCell ref="AS18:BC18"/>
    <mergeCell ref="BD18:BL18"/>
    <mergeCell ref="BE16:BL16"/>
    <mergeCell ref="BE15:BL15"/>
    <mergeCell ref="AK15:BC15"/>
    <mergeCell ref="AK16:BC16"/>
    <mergeCell ref="B16:L16"/>
    <mergeCell ref="N16:Y16"/>
    <mergeCell ref="A6:BL6"/>
    <mergeCell ref="A7:BL7"/>
    <mergeCell ref="B9:L9"/>
    <mergeCell ref="B10:L10"/>
    <mergeCell ref="AO1:BL1"/>
    <mergeCell ref="A48:BL48"/>
    <mergeCell ref="A45:C45"/>
    <mergeCell ref="U18:AD18"/>
    <mergeCell ref="AE18:AR18"/>
    <mergeCell ref="AK45:AR45"/>
    <mergeCell ref="AS45:AZ45"/>
    <mergeCell ref="G25:BL25"/>
    <mergeCell ref="AS44:AZ44"/>
    <mergeCell ref="AS43:AZ43"/>
    <mergeCell ref="A41:C42"/>
    <mergeCell ref="A40:AZ40"/>
    <mergeCell ref="A39:AZ39"/>
    <mergeCell ref="AC41:AJ42"/>
    <mergeCell ref="A21:BL21"/>
    <mergeCell ref="A22:BL22"/>
    <mergeCell ref="AO2:BL2"/>
    <mergeCell ref="AO3:BL3"/>
    <mergeCell ref="A30:BL30"/>
    <mergeCell ref="A36:F36"/>
    <mergeCell ref="A97:F97"/>
    <mergeCell ref="W97:AM97"/>
    <mergeCell ref="AA16:AI16"/>
    <mergeCell ref="B15:L15"/>
    <mergeCell ref="N15:Y15"/>
    <mergeCell ref="AA15:AI15"/>
    <mergeCell ref="AJ54:AQ54"/>
    <mergeCell ref="AW57:BD57"/>
    <mergeCell ref="A58:F58"/>
    <mergeCell ref="A59:F59"/>
    <mergeCell ref="A49:AY49"/>
    <mergeCell ref="A33:BL33"/>
    <mergeCell ref="A31:BL31"/>
    <mergeCell ref="G35:BL35"/>
    <mergeCell ref="G36:BL36"/>
    <mergeCell ref="A37:F37"/>
    <mergeCell ref="A43:C43"/>
    <mergeCell ref="A44:C44"/>
    <mergeCell ref="G37:BL37"/>
    <mergeCell ref="AK43:AR43"/>
    <mergeCell ref="AK44:AR44"/>
    <mergeCell ref="AS46:AZ46"/>
    <mergeCell ref="A50:C51"/>
    <mergeCell ref="D52:AA52"/>
    <mergeCell ref="N9:AS9"/>
    <mergeCell ref="N10:AS10"/>
    <mergeCell ref="AU9:BB9"/>
    <mergeCell ref="AU10:BB10"/>
    <mergeCell ref="AS41:AZ42"/>
    <mergeCell ref="D41:AB42"/>
    <mergeCell ref="D43:AB43"/>
    <mergeCell ref="D44:AB44"/>
    <mergeCell ref="A61:F61"/>
    <mergeCell ref="G61:Y61"/>
    <mergeCell ref="A54:C54"/>
    <mergeCell ref="T19:W19"/>
    <mergeCell ref="A19:H19"/>
    <mergeCell ref="A26:F26"/>
    <mergeCell ref="G26:BL26"/>
    <mergeCell ref="I19:S19"/>
    <mergeCell ref="N13:AS13"/>
    <mergeCell ref="AU13:BB13"/>
    <mergeCell ref="A24:BL24"/>
    <mergeCell ref="A27:F27"/>
    <mergeCell ref="G27:BL27"/>
    <mergeCell ref="A25:F25"/>
    <mergeCell ref="B12:L12"/>
    <mergeCell ref="N12:AS12"/>
  </mergeCells>
  <phoneticPr fontId="0" type="noConversion"/>
  <conditionalFormatting sqref="G60:L60">
    <cfRule type="cellIs" dxfId="271" priority="59" stopIfTrue="1" operator="equal">
      <formula>$G59</formula>
    </cfRule>
  </conditionalFormatting>
  <conditionalFormatting sqref="D45">
    <cfRule type="cellIs" dxfId="270" priority="60" stopIfTrue="1" operator="equal">
      <formula>$D44</formula>
    </cfRule>
  </conditionalFormatting>
  <conditionalFormatting sqref="A60:F60">
    <cfRule type="cellIs" dxfId="269" priority="61" stopIfTrue="1" operator="equal">
      <formula>0</formula>
    </cfRule>
  </conditionalFormatting>
  <conditionalFormatting sqref="D46">
    <cfRule type="cellIs" dxfId="268" priority="58" stopIfTrue="1" operator="equal">
      <formula>$D45</formula>
    </cfRule>
  </conditionalFormatting>
  <conditionalFormatting sqref="G61">
    <cfRule type="cellIs" dxfId="267" priority="55" stopIfTrue="1" operator="equal">
      <formula>$G60</formula>
    </cfRule>
  </conditionalFormatting>
  <conditionalFormatting sqref="A61:F61">
    <cfRule type="cellIs" dxfId="266" priority="56" stopIfTrue="1" operator="equal">
      <formula>0</formula>
    </cfRule>
  </conditionalFormatting>
  <conditionalFormatting sqref="G62">
    <cfRule type="cellIs" dxfId="265" priority="53" stopIfTrue="1" operator="equal">
      <formula>$G61</formula>
    </cfRule>
  </conditionalFormatting>
  <conditionalFormatting sqref="A62:F62">
    <cfRule type="cellIs" dxfId="264" priority="54" stopIfTrue="1" operator="equal">
      <formula>0</formula>
    </cfRule>
  </conditionalFormatting>
  <conditionalFormatting sqref="G63">
    <cfRule type="cellIs" dxfId="263" priority="51" stopIfTrue="1" operator="equal">
      <formula>$G62</formula>
    </cfRule>
  </conditionalFormatting>
  <conditionalFormatting sqref="A63:F63">
    <cfRule type="cellIs" dxfId="262" priority="52" stopIfTrue="1" operator="equal">
      <formula>0</formula>
    </cfRule>
  </conditionalFormatting>
  <conditionalFormatting sqref="G64">
    <cfRule type="cellIs" dxfId="261" priority="49" stopIfTrue="1" operator="equal">
      <formula>$G63</formula>
    </cfRule>
  </conditionalFormatting>
  <conditionalFormatting sqref="A64:F64">
    <cfRule type="cellIs" dxfId="260" priority="50" stopIfTrue="1" operator="equal">
      <formula>0</formula>
    </cfRule>
  </conditionalFormatting>
  <conditionalFormatting sqref="G65">
    <cfRule type="cellIs" dxfId="259" priority="47" stopIfTrue="1" operator="equal">
      <formula>$G64</formula>
    </cfRule>
  </conditionalFormatting>
  <conditionalFormatting sqref="A65:F65">
    <cfRule type="cellIs" dxfId="258" priority="48" stopIfTrue="1" operator="equal">
      <formula>0</formula>
    </cfRule>
  </conditionalFormatting>
  <conditionalFormatting sqref="G66">
    <cfRule type="cellIs" dxfId="257" priority="45" stopIfTrue="1" operator="equal">
      <formula>$G65</formula>
    </cfRule>
  </conditionalFormatting>
  <conditionalFormatting sqref="A66:F66">
    <cfRule type="cellIs" dxfId="256" priority="46" stopIfTrue="1" operator="equal">
      <formula>0</formula>
    </cfRule>
  </conditionalFormatting>
  <conditionalFormatting sqref="G67">
    <cfRule type="cellIs" dxfId="255" priority="43" stopIfTrue="1" operator="equal">
      <formula>$G66</formula>
    </cfRule>
  </conditionalFormatting>
  <conditionalFormatting sqref="A67:F67">
    <cfRule type="cellIs" dxfId="254" priority="44" stopIfTrue="1" operator="equal">
      <formula>0</formula>
    </cfRule>
  </conditionalFormatting>
  <conditionalFormatting sqref="G68">
    <cfRule type="cellIs" dxfId="253" priority="41" stopIfTrue="1" operator="equal">
      <formula>$G67</formula>
    </cfRule>
  </conditionalFormatting>
  <conditionalFormatting sqref="A68:F68">
    <cfRule type="cellIs" dxfId="252" priority="42" stopIfTrue="1" operator="equal">
      <formula>0</formula>
    </cfRule>
  </conditionalFormatting>
  <conditionalFormatting sqref="G69">
    <cfRule type="cellIs" dxfId="251" priority="39" stopIfTrue="1" operator="equal">
      <formula>$G68</formula>
    </cfRule>
  </conditionalFormatting>
  <conditionalFormatting sqref="A69:F69">
    <cfRule type="cellIs" dxfId="250" priority="40" stopIfTrue="1" operator="equal">
      <formula>0</formula>
    </cfRule>
  </conditionalFormatting>
  <conditionalFormatting sqref="G70">
    <cfRule type="cellIs" dxfId="249" priority="37" stopIfTrue="1" operator="equal">
      <formula>$G69</formula>
    </cfRule>
  </conditionalFormatting>
  <conditionalFormatting sqref="A70:F70">
    <cfRule type="cellIs" dxfId="248" priority="38" stopIfTrue="1" operator="equal">
      <formula>0</formula>
    </cfRule>
  </conditionalFormatting>
  <conditionalFormatting sqref="G71">
    <cfRule type="cellIs" dxfId="247" priority="35" stopIfTrue="1" operator="equal">
      <formula>$G70</formula>
    </cfRule>
  </conditionalFormatting>
  <conditionalFormatting sqref="A71:F71">
    <cfRule type="cellIs" dxfId="246" priority="36" stopIfTrue="1" operator="equal">
      <formula>0</formula>
    </cfRule>
  </conditionalFormatting>
  <conditionalFormatting sqref="G72">
    <cfRule type="cellIs" dxfId="245" priority="33" stopIfTrue="1" operator="equal">
      <formula>$G71</formula>
    </cfRule>
  </conditionalFormatting>
  <conditionalFormatting sqref="A72:F72">
    <cfRule type="cellIs" dxfId="244" priority="34" stopIfTrue="1" operator="equal">
      <formula>0</formula>
    </cfRule>
  </conditionalFormatting>
  <conditionalFormatting sqref="G73">
    <cfRule type="cellIs" dxfId="243" priority="31" stopIfTrue="1" operator="equal">
      <formula>$G72</formula>
    </cfRule>
  </conditionalFormatting>
  <conditionalFormatting sqref="A73:F73">
    <cfRule type="cellIs" dxfId="242" priority="32" stopIfTrue="1" operator="equal">
      <formula>0</formula>
    </cfRule>
  </conditionalFormatting>
  <conditionalFormatting sqref="G74">
    <cfRule type="cellIs" dxfId="241" priority="29" stopIfTrue="1" operator="equal">
      <formula>$G73</formula>
    </cfRule>
  </conditionalFormatting>
  <conditionalFormatting sqref="A74:F74">
    <cfRule type="cellIs" dxfId="240" priority="30" stopIfTrue="1" operator="equal">
      <formula>0</formula>
    </cfRule>
  </conditionalFormatting>
  <conditionalFormatting sqref="G75">
    <cfRule type="cellIs" dxfId="239" priority="27" stopIfTrue="1" operator="equal">
      <formula>$G74</formula>
    </cfRule>
  </conditionalFormatting>
  <conditionalFormatting sqref="A75:F75">
    <cfRule type="cellIs" dxfId="238" priority="28" stopIfTrue="1" operator="equal">
      <formula>0</formula>
    </cfRule>
  </conditionalFormatting>
  <conditionalFormatting sqref="G76">
    <cfRule type="cellIs" dxfId="237" priority="25" stopIfTrue="1" operator="equal">
      <formula>$G75</formula>
    </cfRule>
  </conditionalFormatting>
  <conditionalFormatting sqref="A76:F76">
    <cfRule type="cellIs" dxfId="236" priority="26" stopIfTrue="1" operator="equal">
      <formula>0</formula>
    </cfRule>
  </conditionalFormatting>
  <conditionalFormatting sqref="G77">
    <cfRule type="cellIs" dxfId="235" priority="23" stopIfTrue="1" operator="equal">
      <formula>$G76</formula>
    </cfRule>
  </conditionalFormatting>
  <conditionalFormatting sqref="A77:F77">
    <cfRule type="cellIs" dxfId="234" priority="24" stopIfTrue="1" operator="equal">
      <formula>0</formula>
    </cfRule>
  </conditionalFormatting>
  <conditionalFormatting sqref="G78">
    <cfRule type="cellIs" dxfId="233" priority="21" stopIfTrue="1" operator="equal">
      <formula>$G77</formula>
    </cfRule>
  </conditionalFormatting>
  <conditionalFormatting sqref="A78:F78">
    <cfRule type="cellIs" dxfId="232" priority="22" stopIfTrue="1" operator="equal">
      <formula>0</formula>
    </cfRule>
  </conditionalFormatting>
  <conditionalFormatting sqref="G79">
    <cfRule type="cellIs" dxfId="231" priority="19" stopIfTrue="1" operator="equal">
      <formula>$G78</formula>
    </cfRule>
  </conditionalFormatting>
  <conditionalFormatting sqref="A79:F79">
    <cfRule type="cellIs" dxfId="230" priority="20" stopIfTrue="1" operator="equal">
      <formula>0</formula>
    </cfRule>
  </conditionalFormatting>
  <conditionalFormatting sqref="G80">
    <cfRule type="cellIs" dxfId="229" priority="17" stopIfTrue="1" operator="equal">
      <formula>$G79</formula>
    </cfRule>
  </conditionalFormatting>
  <conditionalFormatting sqref="A80:F80">
    <cfRule type="cellIs" dxfId="228" priority="18" stopIfTrue="1" operator="equal">
      <formula>0</formula>
    </cfRule>
  </conditionalFormatting>
  <conditionalFormatting sqref="G81">
    <cfRule type="cellIs" dxfId="227" priority="15" stopIfTrue="1" operator="equal">
      <formula>$G80</formula>
    </cfRule>
  </conditionalFormatting>
  <conditionalFormatting sqref="A81:F81">
    <cfRule type="cellIs" dxfId="226" priority="16" stopIfTrue="1" operator="equal">
      <formula>0</formula>
    </cfRule>
  </conditionalFormatting>
  <conditionalFormatting sqref="G82">
    <cfRule type="cellIs" dxfId="225" priority="13" stopIfTrue="1" operator="equal">
      <formula>$G81</formula>
    </cfRule>
  </conditionalFormatting>
  <conditionalFormatting sqref="A82:F82">
    <cfRule type="cellIs" dxfId="224" priority="14" stopIfTrue="1" operator="equal">
      <formula>0</formula>
    </cfRule>
  </conditionalFormatting>
  <conditionalFormatting sqref="G83">
    <cfRule type="cellIs" dxfId="223" priority="11" stopIfTrue="1" operator="equal">
      <formula>$G82</formula>
    </cfRule>
  </conditionalFormatting>
  <conditionalFormatting sqref="A83:F83">
    <cfRule type="cellIs" dxfId="222" priority="12" stopIfTrue="1" operator="equal">
      <formula>0</formula>
    </cfRule>
  </conditionalFormatting>
  <conditionalFormatting sqref="G84">
    <cfRule type="cellIs" dxfId="221" priority="9" stopIfTrue="1" operator="equal">
      <formula>$G83</formula>
    </cfRule>
  </conditionalFormatting>
  <conditionalFormatting sqref="A84:F84">
    <cfRule type="cellIs" dxfId="220" priority="10" stopIfTrue="1" operator="equal">
      <formula>0</formula>
    </cfRule>
  </conditionalFormatting>
  <conditionalFormatting sqref="G85">
    <cfRule type="cellIs" dxfId="219" priority="7" stopIfTrue="1" operator="equal">
      <formula>$G84</formula>
    </cfRule>
  </conditionalFormatting>
  <conditionalFormatting sqref="A85:F85">
    <cfRule type="cellIs" dxfId="218" priority="8" stopIfTrue="1" operator="equal">
      <formula>0</formula>
    </cfRule>
  </conditionalFormatting>
  <conditionalFormatting sqref="G86">
    <cfRule type="cellIs" dxfId="217" priority="5" stopIfTrue="1" operator="equal">
      <formula>$G85</formula>
    </cfRule>
  </conditionalFormatting>
  <conditionalFormatting sqref="A86:F86">
    <cfRule type="cellIs" dxfId="216" priority="6" stopIfTrue="1" operator="equal">
      <formula>0</formula>
    </cfRule>
  </conditionalFormatting>
  <pageMargins left="0.31496062992125984" right="0.31496062992125984" top="0.98425196850393704" bottom="0.39370078740157483" header="0.78740157480314965" footer="0"/>
  <pageSetup paperSize="9" scale="77" fitToHeight="500" orientation="landscape" r:id="rId1"/>
  <headerFooter alignWithMargins="0"/>
  <rowBreaks count="1" manualBreakCount="1">
    <brk id="23" max="6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74"/>
  <sheetViews>
    <sheetView view="pageBreakPreview" topLeftCell="A157" zoomScaleNormal="100" zoomScaleSheetLayoutView="100" workbookViewId="0">
      <selection activeCell="A169" sqref="A169:AM172"/>
    </sheetView>
  </sheetViews>
  <sheetFormatPr defaultRowHeight="12.75" x14ac:dyDescent="0.2"/>
  <cols>
    <col min="1" max="24" width="2.85546875" style="16" customWidth="1"/>
    <col min="25" max="25" width="7.85546875" style="16" customWidth="1"/>
    <col min="26" max="54" width="2.85546875" style="16" customWidth="1"/>
    <col min="55" max="55" width="3.5703125" style="16" customWidth="1"/>
    <col min="56" max="65" width="2.85546875" style="16" customWidth="1"/>
    <col min="66" max="77" width="3" style="16" customWidth="1"/>
    <col min="78" max="78" width="4.5703125" style="16" customWidth="1"/>
    <col min="79" max="79" width="5.28515625" style="16" hidden="1" customWidth="1"/>
    <col min="80" max="16384" width="9.140625" style="16"/>
  </cols>
  <sheetData>
    <row r="1" spans="1:79" ht="18.75" customHeight="1" x14ac:dyDescent="0.2">
      <c r="AO1" s="17" t="s">
        <v>118</v>
      </c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</row>
    <row r="2" spans="1:79" ht="15.95" customHeight="1" x14ac:dyDescent="0.2">
      <c r="AO2" s="18" t="s">
        <v>110</v>
      </c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</row>
    <row r="3" spans="1:79" ht="15" customHeight="1" x14ac:dyDescent="0.2">
      <c r="AO3" s="12" t="s">
        <v>117</v>
      </c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</row>
    <row r="4" spans="1:79" ht="5.25" customHeight="1" x14ac:dyDescent="0.2">
      <c r="AO4" s="19"/>
      <c r="AP4" s="19"/>
      <c r="AQ4" s="19"/>
      <c r="AR4" s="19"/>
      <c r="AS4" s="19"/>
      <c r="AT4" s="19"/>
      <c r="AU4" s="19"/>
      <c r="AW4" s="2"/>
      <c r="AX4" s="2"/>
      <c r="AY4" s="2"/>
      <c r="AZ4" s="2"/>
      <c r="BA4" s="2"/>
      <c r="BB4" s="2"/>
      <c r="BC4" s="2"/>
      <c r="BD4" s="2"/>
      <c r="BE4" s="2"/>
      <c r="BF4" s="2"/>
    </row>
    <row r="6" spans="1:79" ht="15.75" customHeight="1" x14ac:dyDescent="0.2">
      <c r="A6" s="20" t="s">
        <v>17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</row>
    <row r="7" spans="1:79" ht="15.75" customHeight="1" x14ac:dyDescent="0.2">
      <c r="A7" s="20" t="s">
        <v>101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</row>
    <row r="8" spans="1:79" ht="6" customHeight="1" x14ac:dyDescent="0.2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</row>
    <row r="9" spans="1:79" s="29" customFormat="1" ht="14.25" customHeight="1" x14ac:dyDescent="0.2">
      <c r="A9" s="22" t="s">
        <v>43</v>
      </c>
      <c r="B9" s="23" t="s">
        <v>96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5"/>
      <c r="N9" s="26" t="s">
        <v>97</v>
      </c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8"/>
      <c r="AU9" s="23" t="s">
        <v>98</v>
      </c>
      <c r="AV9" s="24"/>
      <c r="AW9" s="24"/>
      <c r="AX9" s="24"/>
      <c r="AY9" s="24"/>
      <c r="AZ9" s="24"/>
      <c r="BA9" s="24"/>
      <c r="BB9" s="24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</row>
    <row r="10" spans="1:79" s="29" customFormat="1" ht="24" customHeight="1" x14ac:dyDescent="0.2">
      <c r="A10" s="30"/>
      <c r="B10" s="31" t="s">
        <v>46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0"/>
      <c r="N10" s="32" t="s">
        <v>52</v>
      </c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0"/>
      <c r="AU10" s="31" t="s">
        <v>45</v>
      </c>
      <c r="AV10" s="31"/>
      <c r="AW10" s="31"/>
      <c r="AX10" s="31"/>
      <c r="AY10" s="31"/>
      <c r="AZ10" s="31"/>
      <c r="BA10" s="31"/>
      <c r="BB10" s="31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</row>
    <row r="11" spans="1:79" s="29" customFormat="1" ht="6" customHeight="1" x14ac:dyDescent="0.2">
      <c r="BE11" s="33"/>
      <c r="BF11" s="33"/>
      <c r="BG11" s="33"/>
      <c r="BH11" s="33"/>
      <c r="BI11" s="33"/>
      <c r="BJ11" s="33"/>
      <c r="BK11" s="33"/>
      <c r="BL11" s="33"/>
    </row>
    <row r="12" spans="1:79" s="29" customFormat="1" ht="15" customHeight="1" x14ac:dyDescent="0.2">
      <c r="A12" s="34" t="s">
        <v>2</v>
      </c>
      <c r="B12" s="23" t="s">
        <v>105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5"/>
      <c r="N12" s="26" t="s">
        <v>104</v>
      </c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8"/>
      <c r="AU12" s="23" t="s">
        <v>98</v>
      </c>
      <c r="AV12" s="24"/>
      <c r="AW12" s="24"/>
      <c r="AX12" s="24"/>
      <c r="AY12" s="24"/>
      <c r="AZ12" s="24"/>
      <c r="BA12" s="24"/>
      <c r="BB12" s="24"/>
      <c r="BC12" s="35"/>
      <c r="BD12" s="35"/>
      <c r="BE12" s="35"/>
      <c r="BF12" s="35"/>
      <c r="BG12" s="35"/>
      <c r="BH12" s="35"/>
      <c r="BI12" s="35"/>
      <c r="BJ12" s="35"/>
      <c r="BK12" s="35"/>
      <c r="BL12" s="36"/>
      <c r="BM12" s="33"/>
      <c r="BN12" s="33"/>
      <c r="BO12" s="33"/>
      <c r="BP12" s="35"/>
      <c r="BQ12" s="35"/>
      <c r="BR12" s="35"/>
      <c r="BS12" s="35"/>
      <c r="BT12" s="35"/>
      <c r="BU12" s="35"/>
      <c r="BV12" s="35"/>
      <c r="BW12" s="35"/>
    </row>
    <row r="13" spans="1:79" s="29" customFormat="1" ht="24" customHeight="1" x14ac:dyDescent="0.2">
      <c r="A13" s="37"/>
      <c r="B13" s="31" t="s">
        <v>46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0"/>
      <c r="N13" s="32" t="s">
        <v>51</v>
      </c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0"/>
      <c r="AU13" s="31" t="s">
        <v>45</v>
      </c>
      <c r="AV13" s="31"/>
      <c r="AW13" s="31"/>
      <c r="AX13" s="31"/>
      <c r="AY13" s="31"/>
      <c r="AZ13" s="31"/>
      <c r="BA13" s="31"/>
      <c r="BB13" s="31"/>
      <c r="BC13" s="38"/>
      <c r="BD13" s="38"/>
      <c r="BE13" s="38"/>
      <c r="BF13" s="38"/>
      <c r="BG13" s="38"/>
      <c r="BH13" s="38"/>
      <c r="BI13" s="38"/>
      <c r="BJ13" s="38"/>
      <c r="BK13" s="39"/>
      <c r="BL13" s="38"/>
      <c r="BM13" s="33"/>
      <c r="BN13" s="33"/>
      <c r="BO13" s="33"/>
      <c r="BP13" s="38"/>
      <c r="BQ13" s="38"/>
      <c r="BR13" s="38"/>
      <c r="BS13" s="38"/>
      <c r="BT13" s="38"/>
      <c r="BU13" s="38"/>
      <c r="BV13" s="38"/>
      <c r="BW13" s="38"/>
    </row>
    <row r="14" spans="1:79" s="29" customFormat="1" ht="3" customHeight="1" x14ac:dyDescent="0.2"/>
    <row r="15" spans="1:79" s="29" customFormat="1" ht="14.25" customHeight="1" x14ac:dyDescent="0.2">
      <c r="A15" s="22" t="s">
        <v>44</v>
      </c>
      <c r="B15" s="23" t="s">
        <v>119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N15" s="23" t="s">
        <v>120</v>
      </c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35"/>
      <c r="AA15" s="23" t="s">
        <v>121</v>
      </c>
      <c r="AB15" s="24"/>
      <c r="AC15" s="24"/>
      <c r="AD15" s="24"/>
      <c r="AE15" s="24"/>
      <c r="AF15" s="24"/>
      <c r="AG15" s="24"/>
      <c r="AH15" s="24"/>
      <c r="AI15" s="24"/>
      <c r="AJ15" s="35"/>
      <c r="AK15" s="40" t="s">
        <v>122</v>
      </c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35"/>
      <c r="BE15" s="23" t="s">
        <v>99</v>
      </c>
      <c r="BF15" s="24"/>
      <c r="BG15" s="24"/>
      <c r="BH15" s="24"/>
      <c r="BI15" s="24"/>
      <c r="BJ15" s="24"/>
      <c r="BK15" s="24"/>
      <c r="BL15" s="24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</row>
    <row r="16" spans="1:79" s="29" customFormat="1" ht="25.5" customHeight="1" x14ac:dyDescent="0.2">
      <c r="B16" s="31" t="s">
        <v>46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N16" s="31" t="s">
        <v>47</v>
      </c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8"/>
      <c r="AA16" s="41" t="s">
        <v>48</v>
      </c>
      <c r="AB16" s="41"/>
      <c r="AC16" s="41"/>
      <c r="AD16" s="41"/>
      <c r="AE16" s="41"/>
      <c r="AF16" s="41"/>
      <c r="AG16" s="41"/>
      <c r="AH16" s="41"/>
      <c r="AI16" s="41"/>
      <c r="AJ16" s="38"/>
      <c r="AK16" s="42" t="s">
        <v>49</v>
      </c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38"/>
      <c r="BE16" s="31" t="s">
        <v>50</v>
      </c>
      <c r="BF16" s="31"/>
      <c r="BG16" s="31"/>
      <c r="BH16" s="31"/>
      <c r="BI16" s="31"/>
      <c r="BJ16" s="31"/>
      <c r="BK16" s="31"/>
      <c r="BL16" s="31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8"/>
      <c r="BY16" s="38"/>
      <c r="BZ16" s="38"/>
      <c r="CA16" s="38"/>
    </row>
    <row r="17" spans="1:79" ht="0.75" customHeight="1" x14ac:dyDescent="0.2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</row>
    <row r="18" spans="1:79" ht="24.95" customHeight="1" x14ac:dyDescent="0.2">
      <c r="A18" s="44" t="s">
        <v>41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5">
        <v>10839604</v>
      </c>
      <c r="V18" s="45"/>
      <c r="W18" s="45"/>
      <c r="X18" s="45"/>
      <c r="Y18" s="45"/>
      <c r="Z18" s="45"/>
      <c r="AA18" s="45"/>
      <c r="AB18" s="45"/>
      <c r="AC18" s="45"/>
      <c r="AD18" s="45"/>
      <c r="AE18" s="46" t="s">
        <v>42</v>
      </c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5">
        <v>9089604</v>
      </c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7" t="s">
        <v>18</v>
      </c>
      <c r="BE18" s="47"/>
      <c r="BF18" s="47"/>
      <c r="BG18" s="47"/>
      <c r="BH18" s="47"/>
      <c r="BI18" s="47"/>
      <c r="BJ18" s="47"/>
      <c r="BK18" s="47"/>
      <c r="BL18" s="47"/>
    </row>
    <row r="19" spans="1:79" ht="24.95" customHeight="1" x14ac:dyDescent="0.2">
      <c r="A19" s="47" t="s">
        <v>53</v>
      </c>
      <c r="B19" s="47"/>
      <c r="C19" s="47"/>
      <c r="D19" s="47"/>
      <c r="E19" s="47"/>
      <c r="F19" s="47"/>
      <c r="G19" s="47"/>
      <c r="H19" s="47"/>
      <c r="I19" s="45">
        <v>1750000</v>
      </c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7" t="s">
        <v>19</v>
      </c>
      <c r="U19" s="47"/>
      <c r="V19" s="47"/>
      <c r="W19" s="47"/>
      <c r="X19" s="48"/>
      <c r="Y19" s="48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50"/>
      <c r="AO19" s="50"/>
      <c r="AP19" s="50"/>
      <c r="AQ19" s="50"/>
      <c r="AR19" s="50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50"/>
      <c r="BE19" s="50"/>
      <c r="BF19" s="50"/>
      <c r="BG19" s="50"/>
      <c r="BH19" s="50"/>
      <c r="BI19" s="50"/>
      <c r="BJ19" s="43"/>
      <c r="BK19" s="43"/>
      <c r="BL19" s="43"/>
    </row>
    <row r="20" spans="1:79" ht="6.75" customHeight="1" x14ac:dyDescent="0.2">
      <c r="A20" s="51"/>
      <c r="B20" s="51"/>
      <c r="C20" s="51"/>
      <c r="D20" s="51"/>
      <c r="E20" s="51"/>
      <c r="F20" s="51"/>
      <c r="G20" s="51"/>
      <c r="H20" s="51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51"/>
      <c r="U20" s="51"/>
      <c r="V20" s="51"/>
      <c r="W20" s="51"/>
      <c r="X20" s="48"/>
      <c r="Y20" s="48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50"/>
      <c r="AO20" s="50"/>
      <c r="AP20" s="50"/>
      <c r="AQ20" s="50"/>
      <c r="AR20" s="50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50"/>
      <c r="BE20" s="50"/>
      <c r="BF20" s="50"/>
      <c r="BG20" s="50"/>
      <c r="BH20" s="50"/>
      <c r="BI20" s="50"/>
      <c r="BJ20" s="43"/>
      <c r="BK20" s="43"/>
      <c r="BL20" s="43"/>
    </row>
    <row r="21" spans="1:79" ht="15.75" customHeight="1" x14ac:dyDescent="0.2">
      <c r="A21" s="52" t="s">
        <v>31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</row>
    <row r="22" spans="1:79" ht="231" customHeight="1" x14ac:dyDescent="0.2">
      <c r="A22" s="141" t="s">
        <v>123</v>
      </c>
      <c r="B22" s="142"/>
      <c r="C22" s="142"/>
      <c r="D22" s="142"/>
      <c r="E22" s="142"/>
      <c r="F22" s="142"/>
      <c r="G22" s="142"/>
      <c r="H22" s="142"/>
      <c r="I22" s="142"/>
      <c r="J22" s="142"/>
      <c r="K22" s="142"/>
      <c r="L22" s="142"/>
      <c r="M22" s="142"/>
      <c r="N22" s="142"/>
      <c r="O22" s="142"/>
      <c r="P22" s="142"/>
      <c r="Q22" s="142"/>
      <c r="R22" s="142"/>
      <c r="S22" s="142"/>
      <c r="T22" s="142"/>
      <c r="U22" s="142"/>
      <c r="V22" s="142"/>
      <c r="W22" s="142"/>
      <c r="X22" s="142"/>
      <c r="Y22" s="142"/>
      <c r="Z22" s="142"/>
      <c r="AA22" s="142"/>
      <c r="AB22" s="142"/>
      <c r="AC22" s="142"/>
      <c r="AD22" s="142"/>
      <c r="AE22" s="142"/>
      <c r="AF22" s="142"/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142"/>
      <c r="AS22" s="142"/>
      <c r="AT22" s="142"/>
      <c r="AU22" s="142"/>
      <c r="AV22" s="142"/>
      <c r="AW22" s="142"/>
      <c r="AX22" s="142"/>
      <c r="AY22" s="142"/>
      <c r="AZ22" s="142"/>
      <c r="BA22" s="142"/>
      <c r="BB22" s="142"/>
      <c r="BC22" s="142"/>
      <c r="BD22" s="142"/>
      <c r="BE22" s="142"/>
      <c r="BF22" s="142"/>
      <c r="BG22" s="142"/>
      <c r="BH22" s="142"/>
      <c r="BI22" s="142"/>
      <c r="BJ22" s="142"/>
      <c r="BK22" s="142"/>
      <c r="BL22" s="142"/>
    </row>
    <row r="23" spans="1:79" ht="12.75" customHeight="1" x14ac:dyDescent="0.2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54"/>
      <c r="BK23" s="54"/>
      <c r="BL23" s="54"/>
    </row>
    <row r="24" spans="1:79" ht="15.75" customHeight="1" x14ac:dyDescent="0.2">
      <c r="A24" s="47" t="s">
        <v>30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</row>
    <row r="25" spans="1:79" ht="27.75" customHeight="1" x14ac:dyDescent="0.2">
      <c r="A25" s="55" t="s">
        <v>23</v>
      </c>
      <c r="B25" s="55"/>
      <c r="C25" s="55"/>
      <c r="D25" s="55"/>
      <c r="E25" s="55"/>
      <c r="F25" s="55"/>
      <c r="G25" s="56" t="s">
        <v>34</v>
      </c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8"/>
    </row>
    <row r="26" spans="1:79" ht="15.75" hidden="1" x14ac:dyDescent="0.2">
      <c r="A26" s="59">
        <v>1</v>
      </c>
      <c r="B26" s="59"/>
      <c r="C26" s="59"/>
      <c r="D26" s="59"/>
      <c r="E26" s="59"/>
      <c r="F26" s="59"/>
      <c r="G26" s="56">
        <v>2</v>
      </c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8"/>
    </row>
    <row r="27" spans="1:79" ht="10.5" hidden="1" customHeight="1" x14ac:dyDescent="0.2">
      <c r="A27" s="60" t="s">
        <v>28</v>
      </c>
      <c r="B27" s="60"/>
      <c r="C27" s="60"/>
      <c r="D27" s="60"/>
      <c r="E27" s="60"/>
      <c r="F27" s="60"/>
      <c r="G27" s="61" t="s">
        <v>4</v>
      </c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3"/>
      <c r="CA27" s="16" t="s">
        <v>40</v>
      </c>
    </row>
    <row r="28" spans="1:79" ht="25.5" customHeight="1" x14ac:dyDescent="0.2">
      <c r="A28" s="60">
        <v>1</v>
      </c>
      <c r="B28" s="60"/>
      <c r="C28" s="60"/>
      <c r="D28" s="60"/>
      <c r="E28" s="60"/>
      <c r="F28" s="60"/>
      <c r="G28" s="64" t="s">
        <v>124</v>
      </c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6"/>
      <c r="CA28" s="16" t="s">
        <v>39</v>
      </c>
    </row>
    <row r="29" spans="1:79" ht="12.75" customHeight="1" x14ac:dyDescent="0.2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54"/>
      <c r="BK29" s="54"/>
      <c r="BL29" s="54"/>
    </row>
    <row r="30" spans="1:79" ht="15.95" customHeight="1" x14ac:dyDescent="0.2">
      <c r="A30" s="47" t="s">
        <v>32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</row>
    <row r="31" spans="1:79" ht="31.5" customHeight="1" x14ac:dyDescent="0.2">
      <c r="A31" s="53" t="s">
        <v>125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</row>
    <row r="32" spans="1:79" ht="12.75" customHeight="1" x14ac:dyDescent="0.2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</row>
    <row r="33" spans="1:79" ht="15.75" customHeight="1" x14ac:dyDescent="0.2">
      <c r="A33" s="47" t="s">
        <v>33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</row>
    <row r="34" spans="1:79" ht="27.75" customHeight="1" x14ac:dyDescent="0.2">
      <c r="A34" s="55" t="s">
        <v>23</v>
      </c>
      <c r="B34" s="55"/>
      <c r="C34" s="55"/>
      <c r="D34" s="55"/>
      <c r="E34" s="55"/>
      <c r="F34" s="55"/>
      <c r="G34" s="56" t="s">
        <v>20</v>
      </c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8"/>
    </row>
    <row r="35" spans="1:79" ht="15.75" hidden="1" x14ac:dyDescent="0.2">
      <c r="A35" s="59">
        <v>1</v>
      </c>
      <c r="B35" s="59"/>
      <c r="C35" s="59"/>
      <c r="D35" s="59"/>
      <c r="E35" s="59"/>
      <c r="F35" s="59"/>
      <c r="G35" s="56">
        <v>2</v>
      </c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8"/>
    </row>
    <row r="36" spans="1:79" ht="10.5" hidden="1" customHeight="1" x14ac:dyDescent="0.2">
      <c r="A36" s="60" t="s">
        <v>3</v>
      </c>
      <c r="B36" s="60"/>
      <c r="C36" s="60"/>
      <c r="D36" s="60"/>
      <c r="E36" s="60"/>
      <c r="F36" s="60"/>
      <c r="G36" s="61" t="s">
        <v>4</v>
      </c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3"/>
      <c r="CA36" s="16" t="s">
        <v>8</v>
      </c>
    </row>
    <row r="37" spans="1:79" ht="12.75" customHeight="1" x14ac:dyDescent="0.2">
      <c r="A37" s="60">
        <v>1</v>
      </c>
      <c r="B37" s="60"/>
      <c r="C37" s="60"/>
      <c r="D37" s="60"/>
      <c r="E37" s="60"/>
      <c r="F37" s="60"/>
      <c r="G37" s="64" t="s">
        <v>126</v>
      </c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6"/>
      <c r="CA37" s="16" t="s">
        <v>9</v>
      </c>
    </row>
    <row r="38" spans="1:79" x14ac:dyDescent="0.2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69"/>
    </row>
    <row r="39" spans="1:79" ht="15.75" customHeight="1" x14ac:dyDescent="0.2">
      <c r="A39" s="47" t="s">
        <v>35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0"/>
    </row>
    <row r="40" spans="1:79" ht="15" customHeight="1" x14ac:dyDescent="0.2">
      <c r="A40" s="71" t="s">
        <v>100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2"/>
      <c r="BB40" s="72"/>
      <c r="BC40" s="72"/>
      <c r="BD40" s="72"/>
      <c r="BE40" s="72"/>
      <c r="BF40" s="72"/>
      <c r="BG40" s="72"/>
      <c r="BH40" s="72"/>
      <c r="BI40" s="73"/>
      <c r="BJ40" s="73"/>
      <c r="BK40" s="73"/>
      <c r="BL40" s="73"/>
    </row>
    <row r="41" spans="1:79" ht="15.95" customHeight="1" x14ac:dyDescent="0.2">
      <c r="A41" s="59" t="s">
        <v>23</v>
      </c>
      <c r="B41" s="59"/>
      <c r="C41" s="59"/>
      <c r="D41" s="74" t="s">
        <v>21</v>
      </c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6"/>
      <c r="AC41" s="59" t="s">
        <v>24</v>
      </c>
      <c r="AD41" s="59"/>
      <c r="AE41" s="59"/>
      <c r="AF41" s="59"/>
      <c r="AG41" s="59"/>
      <c r="AH41" s="59"/>
      <c r="AI41" s="59"/>
      <c r="AJ41" s="59"/>
      <c r="AK41" s="59" t="s">
        <v>25</v>
      </c>
      <c r="AL41" s="59"/>
      <c r="AM41" s="59"/>
      <c r="AN41" s="59"/>
      <c r="AO41" s="59"/>
      <c r="AP41" s="59"/>
      <c r="AQ41" s="59"/>
      <c r="AR41" s="59"/>
      <c r="AS41" s="59" t="s">
        <v>22</v>
      </c>
      <c r="AT41" s="59"/>
      <c r="AU41" s="59"/>
      <c r="AV41" s="59"/>
      <c r="AW41" s="59"/>
      <c r="AX41" s="59"/>
      <c r="AY41" s="59"/>
      <c r="AZ41" s="59"/>
      <c r="BA41" s="77"/>
      <c r="BB41" s="77"/>
      <c r="BC41" s="77"/>
      <c r="BD41" s="77"/>
      <c r="BE41" s="77"/>
      <c r="BF41" s="77"/>
      <c r="BG41" s="77"/>
      <c r="BH41" s="77"/>
    </row>
    <row r="42" spans="1:79" ht="8.25" customHeight="1" x14ac:dyDescent="0.2">
      <c r="A42" s="59"/>
      <c r="B42" s="59"/>
      <c r="C42" s="59"/>
      <c r="D42" s="78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80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77"/>
      <c r="BB42" s="77"/>
      <c r="BC42" s="77"/>
      <c r="BD42" s="77"/>
      <c r="BE42" s="77"/>
      <c r="BF42" s="77"/>
      <c r="BG42" s="77"/>
      <c r="BH42" s="77"/>
    </row>
    <row r="43" spans="1:79" ht="15.75" x14ac:dyDescent="0.2">
      <c r="A43" s="59">
        <v>1</v>
      </c>
      <c r="B43" s="59"/>
      <c r="C43" s="59"/>
      <c r="D43" s="81">
        <v>2</v>
      </c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3"/>
      <c r="AC43" s="59">
        <v>3</v>
      </c>
      <c r="AD43" s="59"/>
      <c r="AE43" s="59"/>
      <c r="AF43" s="59"/>
      <c r="AG43" s="59"/>
      <c r="AH43" s="59"/>
      <c r="AI43" s="59"/>
      <c r="AJ43" s="59"/>
      <c r="AK43" s="59">
        <v>4</v>
      </c>
      <c r="AL43" s="59"/>
      <c r="AM43" s="59"/>
      <c r="AN43" s="59"/>
      <c r="AO43" s="59"/>
      <c r="AP43" s="59"/>
      <c r="AQ43" s="59"/>
      <c r="AR43" s="59"/>
      <c r="AS43" s="59">
        <v>5</v>
      </c>
      <c r="AT43" s="59"/>
      <c r="AU43" s="59"/>
      <c r="AV43" s="59"/>
      <c r="AW43" s="59"/>
      <c r="AX43" s="59"/>
      <c r="AY43" s="59"/>
      <c r="AZ43" s="59"/>
      <c r="BA43" s="77"/>
      <c r="BB43" s="77"/>
      <c r="BC43" s="77"/>
      <c r="BD43" s="77"/>
      <c r="BE43" s="77"/>
      <c r="BF43" s="77"/>
      <c r="BG43" s="77"/>
      <c r="BH43" s="77"/>
    </row>
    <row r="44" spans="1:79" s="91" customFormat="1" ht="12.75" hidden="1" customHeight="1" x14ac:dyDescent="0.2">
      <c r="A44" s="60" t="s">
        <v>3</v>
      </c>
      <c r="B44" s="60"/>
      <c r="C44" s="60"/>
      <c r="D44" s="84" t="s">
        <v>4</v>
      </c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6"/>
      <c r="AC44" s="87" t="s">
        <v>5</v>
      </c>
      <c r="AD44" s="87"/>
      <c r="AE44" s="87"/>
      <c r="AF44" s="87"/>
      <c r="AG44" s="87"/>
      <c r="AH44" s="87"/>
      <c r="AI44" s="87"/>
      <c r="AJ44" s="87"/>
      <c r="AK44" s="87" t="s">
        <v>6</v>
      </c>
      <c r="AL44" s="87"/>
      <c r="AM44" s="87"/>
      <c r="AN44" s="87"/>
      <c r="AO44" s="87"/>
      <c r="AP44" s="87"/>
      <c r="AQ44" s="87"/>
      <c r="AR44" s="87"/>
      <c r="AS44" s="88" t="s">
        <v>7</v>
      </c>
      <c r="AT44" s="87"/>
      <c r="AU44" s="87"/>
      <c r="AV44" s="87"/>
      <c r="AW44" s="87"/>
      <c r="AX44" s="87"/>
      <c r="AY44" s="87"/>
      <c r="AZ44" s="87"/>
      <c r="BA44" s="89"/>
      <c r="BB44" s="90"/>
      <c r="BC44" s="90"/>
      <c r="BD44" s="90"/>
      <c r="BE44" s="90"/>
      <c r="BF44" s="90"/>
      <c r="BG44" s="90"/>
      <c r="BH44" s="90"/>
      <c r="CA44" s="91" t="s">
        <v>10</v>
      </c>
    </row>
    <row r="45" spans="1:79" ht="25.5" customHeight="1" x14ac:dyDescent="0.2">
      <c r="A45" s="60">
        <v>1</v>
      </c>
      <c r="B45" s="60"/>
      <c r="C45" s="60"/>
      <c r="D45" s="64" t="s">
        <v>127</v>
      </c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6"/>
      <c r="AC45" s="92">
        <v>572630</v>
      </c>
      <c r="AD45" s="92"/>
      <c r="AE45" s="92"/>
      <c r="AF45" s="92"/>
      <c r="AG45" s="92"/>
      <c r="AH45" s="92"/>
      <c r="AI45" s="92"/>
      <c r="AJ45" s="92"/>
      <c r="AK45" s="92">
        <v>0</v>
      </c>
      <c r="AL45" s="92"/>
      <c r="AM45" s="92"/>
      <c r="AN45" s="92"/>
      <c r="AO45" s="92"/>
      <c r="AP45" s="92"/>
      <c r="AQ45" s="92"/>
      <c r="AR45" s="92"/>
      <c r="AS45" s="92">
        <f t="shared" ref="AS45:AS54" si="0">AC45+AK45</f>
        <v>572630</v>
      </c>
      <c r="AT45" s="92"/>
      <c r="AU45" s="92"/>
      <c r="AV45" s="92"/>
      <c r="AW45" s="92"/>
      <c r="AX45" s="92"/>
      <c r="AY45" s="92"/>
      <c r="AZ45" s="92"/>
      <c r="BA45" s="93"/>
      <c r="BB45" s="93"/>
      <c r="BC45" s="93"/>
      <c r="BD45" s="93"/>
      <c r="BE45" s="93"/>
      <c r="BF45" s="93"/>
      <c r="BG45" s="93"/>
      <c r="BH45" s="93"/>
      <c r="CA45" s="16" t="s">
        <v>11</v>
      </c>
    </row>
    <row r="46" spans="1:79" ht="12.75" customHeight="1" x14ac:dyDescent="0.2">
      <c r="A46" s="84">
        <v>2</v>
      </c>
      <c r="B46" s="85"/>
      <c r="C46" s="86"/>
      <c r="D46" s="64" t="s">
        <v>128</v>
      </c>
      <c r="E46" s="143"/>
      <c r="F46" s="143"/>
      <c r="G46" s="143"/>
      <c r="H46" s="143"/>
      <c r="I46" s="143"/>
      <c r="J46" s="143"/>
      <c r="K46" s="143"/>
      <c r="L46" s="143"/>
      <c r="M46" s="143"/>
      <c r="N46" s="143"/>
      <c r="O46" s="143"/>
      <c r="P46" s="143"/>
      <c r="Q46" s="143"/>
      <c r="R46" s="143"/>
      <c r="S46" s="143"/>
      <c r="T46" s="143"/>
      <c r="U46" s="143"/>
      <c r="V46" s="143"/>
      <c r="W46" s="143"/>
      <c r="X46" s="143"/>
      <c r="Y46" s="143"/>
      <c r="Z46" s="143"/>
      <c r="AA46" s="143"/>
      <c r="AB46" s="144"/>
      <c r="AC46" s="145">
        <v>99000</v>
      </c>
      <c r="AD46" s="146"/>
      <c r="AE46" s="146"/>
      <c r="AF46" s="146"/>
      <c r="AG46" s="146"/>
      <c r="AH46" s="146"/>
      <c r="AI46" s="146"/>
      <c r="AJ46" s="147"/>
      <c r="AK46" s="145">
        <v>0</v>
      </c>
      <c r="AL46" s="146"/>
      <c r="AM46" s="146"/>
      <c r="AN46" s="146"/>
      <c r="AO46" s="146"/>
      <c r="AP46" s="146"/>
      <c r="AQ46" s="146"/>
      <c r="AR46" s="147"/>
      <c r="AS46" s="145">
        <f t="shared" si="0"/>
        <v>99000</v>
      </c>
      <c r="AT46" s="146"/>
      <c r="AU46" s="146"/>
      <c r="AV46" s="146"/>
      <c r="AW46" s="146"/>
      <c r="AX46" s="146"/>
      <c r="AY46" s="146"/>
      <c r="AZ46" s="147"/>
      <c r="BA46" s="93"/>
      <c r="BB46" s="93"/>
      <c r="BC46" s="93"/>
      <c r="BD46" s="93"/>
      <c r="BE46" s="93"/>
      <c r="BF46" s="93"/>
      <c r="BG46" s="93"/>
      <c r="BH46" s="93"/>
    </row>
    <row r="47" spans="1:79" ht="38.25" customHeight="1" x14ac:dyDescent="0.2">
      <c r="A47" s="60">
        <v>3</v>
      </c>
      <c r="B47" s="60"/>
      <c r="C47" s="60"/>
      <c r="D47" s="64" t="s">
        <v>129</v>
      </c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6"/>
      <c r="AC47" s="92">
        <f>196163+2323+7074</f>
        <v>205560</v>
      </c>
      <c r="AD47" s="92"/>
      <c r="AE47" s="92"/>
      <c r="AF47" s="92"/>
      <c r="AG47" s="92"/>
      <c r="AH47" s="92"/>
      <c r="AI47" s="92"/>
      <c r="AJ47" s="92"/>
      <c r="AK47" s="92">
        <v>0</v>
      </c>
      <c r="AL47" s="92"/>
      <c r="AM47" s="92"/>
      <c r="AN47" s="92"/>
      <c r="AO47" s="92"/>
      <c r="AP47" s="92"/>
      <c r="AQ47" s="92"/>
      <c r="AR47" s="92"/>
      <c r="AS47" s="92">
        <f t="shared" si="0"/>
        <v>205560</v>
      </c>
      <c r="AT47" s="92"/>
      <c r="AU47" s="92"/>
      <c r="AV47" s="92"/>
      <c r="AW47" s="92"/>
      <c r="AX47" s="92"/>
      <c r="AY47" s="92"/>
      <c r="AZ47" s="92"/>
      <c r="BA47" s="93"/>
      <c r="BB47" s="93"/>
      <c r="BC47" s="93"/>
      <c r="BD47" s="93"/>
      <c r="BE47" s="93"/>
      <c r="BF47" s="93"/>
      <c r="BG47" s="93"/>
      <c r="BH47" s="93"/>
    </row>
    <row r="48" spans="1:79" ht="51" customHeight="1" x14ac:dyDescent="0.2">
      <c r="A48" s="60">
        <v>4</v>
      </c>
      <c r="B48" s="60"/>
      <c r="C48" s="60"/>
      <c r="D48" s="64" t="s">
        <v>130</v>
      </c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6"/>
      <c r="AC48" s="92">
        <f>3577855-68040-74111+61950-123556-45000</f>
        <v>3329098</v>
      </c>
      <c r="AD48" s="92"/>
      <c r="AE48" s="92"/>
      <c r="AF48" s="92"/>
      <c r="AG48" s="92"/>
      <c r="AH48" s="92"/>
      <c r="AI48" s="92"/>
      <c r="AJ48" s="92"/>
      <c r="AK48" s="92">
        <v>0</v>
      </c>
      <c r="AL48" s="92"/>
      <c r="AM48" s="92"/>
      <c r="AN48" s="92"/>
      <c r="AO48" s="92"/>
      <c r="AP48" s="92"/>
      <c r="AQ48" s="92"/>
      <c r="AR48" s="92"/>
      <c r="AS48" s="92">
        <f t="shared" si="0"/>
        <v>3329098</v>
      </c>
      <c r="AT48" s="92"/>
      <c r="AU48" s="92"/>
      <c r="AV48" s="92"/>
      <c r="AW48" s="92"/>
      <c r="AX48" s="92"/>
      <c r="AY48" s="92"/>
      <c r="AZ48" s="92"/>
      <c r="BA48" s="93"/>
      <c r="BB48" s="93"/>
      <c r="BC48" s="93"/>
      <c r="BD48" s="93"/>
      <c r="BE48" s="93"/>
      <c r="BF48" s="93"/>
      <c r="BG48" s="93"/>
      <c r="BH48" s="93"/>
    </row>
    <row r="49" spans="1:79" ht="12.75" customHeight="1" x14ac:dyDescent="0.2">
      <c r="A49" s="60">
        <v>5</v>
      </c>
      <c r="B49" s="60"/>
      <c r="C49" s="60"/>
      <c r="D49" s="64" t="s">
        <v>131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6"/>
      <c r="AC49" s="92">
        <f>2822712-9996</f>
        <v>2812716</v>
      </c>
      <c r="AD49" s="92"/>
      <c r="AE49" s="92"/>
      <c r="AF49" s="92"/>
      <c r="AG49" s="92"/>
      <c r="AH49" s="92"/>
      <c r="AI49" s="92"/>
      <c r="AJ49" s="92"/>
      <c r="AK49" s="92">
        <v>0</v>
      </c>
      <c r="AL49" s="92"/>
      <c r="AM49" s="92"/>
      <c r="AN49" s="92"/>
      <c r="AO49" s="92"/>
      <c r="AP49" s="92"/>
      <c r="AQ49" s="92"/>
      <c r="AR49" s="92"/>
      <c r="AS49" s="92">
        <f t="shared" si="0"/>
        <v>2812716</v>
      </c>
      <c r="AT49" s="92"/>
      <c r="AU49" s="92"/>
      <c r="AV49" s="92"/>
      <c r="AW49" s="92"/>
      <c r="AX49" s="92"/>
      <c r="AY49" s="92"/>
      <c r="AZ49" s="92"/>
      <c r="BA49" s="93"/>
      <c r="BB49" s="93"/>
      <c r="BC49" s="93"/>
      <c r="BD49" s="93"/>
      <c r="BE49" s="93"/>
      <c r="BF49" s="93"/>
      <c r="BG49" s="93"/>
      <c r="BH49" s="93"/>
    </row>
    <row r="50" spans="1:79" ht="12.75" customHeight="1" x14ac:dyDescent="0.2">
      <c r="A50" s="60">
        <v>6</v>
      </c>
      <c r="B50" s="60"/>
      <c r="C50" s="60"/>
      <c r="D50" s="64" t="s">
        <v>132</v>
      </c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6"/>
      <c r="AC50" s="92">
        <f>928588+9996</f>
        <v>938584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 t="shared" si="0"/>
        <v>938584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1" spans="1:79" ht="24.75" customHeight="1" x14ac:dyDescent="0.2">
      <c r="A51" s="60">
        <v>7</v>
      </c>
      <c r="B51" s="60"/>
      <c r="C51" s="60"/>
      <c r="D51" s="64" t="s">
        <v>133</v>
      </c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6"/>
      <c r="AC51" s="92">
        <f>686104+68040+71788+1576+123556</f>
        <v>951064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 t="shared" si="0"/>
        <v>951064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2" spans="1:79" ht="12.75" customHeight="1" x14ac:dyDescent="0.2">
      <c r="A52" s="60">
        <v>8</v>
      </c>
      <c r="B52" s="60"/>
      <c r="C52" s="60"/>
      <c r="D52" s="64" t="s">
        <v>134</v>
      </c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6"/>
      <c r="AC52" s="92">
        <v>135952</v>
      </c>
      <c r="AD52" s="92"/>
      <c r="AE52" s="92"/>
      <c r="AF52" s="92"/>
      <c r="AG52" s="92"/>
      <c r="AH52" s="92"/>
      <c r="AI52" s="92"/>
      <c r="AJ52" s="92"/>
      <c r="AK52" s="92">
        <v>1750000</v>
      </c>
      <c r="AL52" s="92"/>
      <c r="AM52" s="92"/>
      <c r="AN52" s="92"/>
      <c r="AO52" s="92"/>
      <c r="AP52" s="92"/>
      <c r="AQ52" s="92"/>
      <c r="AR52" s="92"/>
      <c r="AS52" s="92">
        <f t="shared" si="0"/>
        <v>1885952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3" spans="1:79" ht="12.75" customHeight="1" x14ac:dyDescent="0.2">
      <c r="A53" s="60">
        <v>9</v>
      </c>
      <c r="B53" s="60"/>
      <c r="C53" s="60"/>
      <c r="D53" s="64" t="s">
        <v>135</v>
      </c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6"/>
      <c r="AC53" s="92">
        <v>45000</v>
      </c>
      <c r="AD53" s="92"/>
      <c r="AE53" s="92"/>
      <c r="AF53" s="92"/>
      <c r="AG53" s="92"/>
      <c r="AH53" s="92"/>
      <c r="AI53" s="92"/>
      <c r="AJ53" s="92"/>
      <c r="AK53" s="92">
        <v>0</v>
      </c>
      <c r="AL53" s="92"/>
      <c r="AM53" s="92"/>
      <c r="AN53" s="92"/>
      <c r="AO53" s="92"/>
      <c r="AP53" s="92"/>
      <c r="AQ53" s="92"/>
      <c r="AR53" s="92"/>
      <c r="AS53" s="92">
        <f t="shared" si="0"/>
        <v>45000</v>
      </c>
      <c r="AT53" s="92"/>
      <c r="AU53" s="92"/>
      <c r="AV53" s="92"/>
      <c r="AW53" s="92"/>
      <c r="AX53" s="92"/>
      <c r="AY53" s="92"/>
      <c r="AZ53" s="92"/>
      <c r="BA53" s="93"/>
      <c r="BB53" s="93"/>
      <c r="BC53" s="93"/>
      <c r="BD53" s="93"/>
      <c r="BE53" s="93"/>
      <c r="BF53" s="93"/>
      <c r="BG53" s="93"/>
      <c r="BH53" s="93"/>
    </row>
    <row r="54" spans="1:79" s="91" customFormat="1" x14ac:dyDescent="0.2">
      <c r="A54" s="94"/>
      <c r="B54" s="94"/>
      <c r="C54" s="94"/>
      <c r="D54" s="95" t="s">
        <v>57</v>
      </c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7"/>
      <c r="AC54" s="98">
        <f>SUM(AC45:AC53)</f>
        <v>9089604</v>
      </c>
      <c r="AD54" s="98"/>
      <c r="AE54" s="98"/>
      <c r="AF54" s="98"/>
      <c r="AG54" s="98"/>
      <c r="AH54" s="98"/>
      <c r="AI54" s="98"/>
      <c r="AJ54" s="98"/>
      <c r="AK54" s="98">
        <v>1750000</v>
      </c>
      <c r="AL54" s="98"/>
      <c r="AM54" s="98"/>
      <c r="AN54" s="98"/>
      <c r="AO54" s="98"/>
      <c r="AP54" s="98"/>
      <c r="AQ54" s="98"/>
      <c r="AR54" s="98"/>
      <c r="AS54" s="98">
        <f t="shared" si="0"/>
        <v>10839604</v>
      </c>
      <c r="AT54" s="98"/>
      <c r="AU54" s="98"/>
      <c r="AV54" s="98"/>
      <c r="AW54" s="98"/>
      <c r="AX54" s="98"/>
      <c r="AY54" s="98"/>
      <c r="AZ54" s="98"/>
      <c r="BA54" s="99"/>
      <c r="BB54" s="99"/>
      <c r="BC54" s="99"/>
      <c r="BD54" s="99"/>
      <c r="BE54" s="99"/>
      <c r="BF54" s="99"/>
      <c r="BG54" s="99"/>
      <c r="BH54" s="99"/>
    </row>
    <row r="56" spans="1:79" ht="15.75" customHeight="1" x14ac:dyDescent="0.2">
      <c r="A56" s="52" t="s">
        <v>36</v>
      </c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52"/>
      <c r="BK56" s="52"/>
      <c r="BL56" s="52"/>
    </row>
    <row r="57" spans="1:79" ht="15" customHeight="1" x14ac:dyDescent="0.2">
      <c r="A57" s="71" t="s">
        <v>100</v>
      </c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  <c r="AY57" s="71"/>
      <c r="AZ57" s="73"/>
      <c r="BA57" s="73"/>
      <c r="BB57" s="73"/>
      <c r="BC57" s="73"/>
      <c r="BD57" s="73"/>
      <c r="BE57" s="73"/>
      <c r="BF57" s="73"/>
      <c r="BG57" s="73"/>
      <c r="BH57" s="73"/>
      <c r="BI57" s="73"/>
      <c r="BJ57" s="73"/>
      <c r="BK57" s="73"/>
      <c r="BL57" s="73"/>
    </row>
    <row r="58" spans="1:79" ht="15.95" customHeight="1" x14ac:dyDescent="0.2">
      <c r="A58" s="59" t="s">
        <v>23</v>
      </c>
      <c r="B58" s="59"/>
      <c r="C58" s="59"/>
      <c r="D58" s="74" t="s">
        <v>29</v>
      </c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6"/>
      <c r="AB58" s="59" t="s">
        <v>24</v>
      </c>
      <c r="AC58" s="59"/>
      <c r="AD58" s="59"/>
      <c r="AE58" s="59"/>
      <c r="AF58" s="59"/>
      <c r="AG58" s="59"/>
      <c r="AH58" s="59"/>
      <c r="AI58" s="59"/>
      <c r="AJ58" s="59" t="s">
        <v>25</v>
      </c>
      <c r="AK58" s="59"/>
      <c r="AL58" s="59"/>
      <c r="AM58" s="59"/>
      <c r="AN58" s="59"/>
      <c r="AO58" s="59"/>
      <c r="AP58" s="59"/>
      <c r="AQ58" s="59"/>
      <c r="AR58" s="59" t="s">
        <v>22</v>
      </c>
      <c r="AS58" s="59"/>
      <c r="AT58" s="59"/>
      <c r="AU58" s="59"/>
      <c r="AV58" s="59"/>
      <c r="AW58" s="59"/>
      <c r="AX58" s="59"/>
      <c r="AY58" s="59"/>
    </row>
    <row r="59" spans="1:79" ht="4.5" customHeight="1" x14ac:dyDescent="0.2">
      <c r="A59" s="59"/>
      <c r="B59" s="59"/>
      <c r="C59" s="59"/>
      <c r="D59" s="78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80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</row>
    <row r="60" spans="1:79" ht="15.75" customHeight="1" x14ac:dyDescent="0.2">
      <c r="A60" s="59">
        <v>1</v>
      </c>
      <c r="B60" s="59"/>
      <c r="C60" s="59"/>
      <c r="D60" s="81">
        <v>2</v>
      </c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  <c r="AA60" s="83"/>
      <c r="AB60" s="59">
        <v>3</v>
      </c>
      <c r="AC60" s="59"/>
      <c r="AD60" s="59"/>
      <c r="AE60" s="59"/>
      <c r="AF60" s="59"/>
      <c r="AG60" s="59"/>
      <c r="AH60" s="59"/>
      <c r="AI60" s="59"/>
      <c r="AJ60" s="59">
        <v>4</v>
      </c>
      <c r="AK60" s="59"/>
      <c r="AL60" s="59"/>
      <c r="AM60" s="59"/>
      <c r="AN60" s="59"/>
      <c r="AO60" s="59"/>
      <c r="AP60" s="59"/>
      <c r="AQ60" s="59"/>
      <c r="AR60" s="59">
        <v>5</v>
      </c>
      <c r="AS60" s="59"/>
      <c r="AT60" s="59"/>
      <c r="AU60" s="59"/>
      <c r="AV60" s="59"/>
      <c r="AW60" s="59"/>
      <c r="AX60" s="59"/>
      <c r="AY60" s="59"/>
    </row>
    <row r="61" spans="1:79" ht="12.75" hidden="1" customHeight="1" x14ac:dyDescent="0.2">
      <c r="A61" s="60" t="s">
        <v>3</v>
      </c>
      <c r="B61" s="60"/>
      <c r="C61" s="60"/>
      <c r="D61" s="61" t="s">
        <v>4</v>
      </c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3"/>
      <c r="AB61" s="87" t="s">
        <v>5</v>
      </c>
      <c r="AC61" s="87"/>
      <c r="AD61" s="87"/>
      <c r="AE61" s="87"/>
      <c r="AF61" s="87"/>
      <c r="AG61" s="87"/>
      <c r="AH61" s="87"/>
      <c r="AI61" s="87"/>
      <c r="AJ61" s="87" t="s">
        <v>6</v>
      </c>
      <c r="AK61" s="87"/>
      <c r="AL61" s="87"/>
      <c r="AM61" s="87"/>
      <c r="AN61" s="87"/>
      <c r="AO61" s="87"/>
      <c r="AP61" s="87"/>
      <c r="AQ61" s="87"/>
      <c r="AR61" s="87" t="s">
        <v>7</v>
      </c>
      <c r="AS61" s="87"/>
      <c r="AT61" s="87"/>
      <c r="AU61" s="87"/>
      <c r="AV61" s="87"/>
      <c r="AW61" s="87"/>
      <c r="AX61" s="87"/>
      <c r="AY61" s="87"/>
      <c r="CA61" s="16" t="s">
        <v>12</v>
      </c>
    </row>
    <row r="62" spans="1:79" ht="51" customHeight="1" x14ac:dyDescent="0.2">
      <c r="A62" s="60">
        <v>1</v>
      </c>
      <c r="B62" s="60"/>
      <c r="C62" s="60"/>
      <c r="D62" s="64" t="s">
        <v>136</v>
      </c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6"/>
      <c r="AB62" s="92">
        <v>9089604</v>
      </c>
      <c r="AC62" s="92"/>
      <c r="AD62" s="92"/>
      <c r="AE62" s="92"/>
      <c r="AF62" s="92"/>
      <c r="AG62" s="92"/>
      <c r="AH62" s="92"/>
      <c r="AI62" s="92"/>
      <c r="AJ62" s="92">
        <v>1750000</v>
      </c>
      <c r="AK62" s="92"/>
      <c r="AL62" s="92"/>
      <c r="AM62" s="92"/>
      <c r="AN62" s="92"/>
      <c r="AO62" s="92"/>
      <c r="AP62" s="92"/>
      <c r="AQ62" s="92"/>
      <c r="AR62" s="92">
        <f>AB62+AJ62</f>
        <v>10839604</v>
      </c>
      <c r="AS62" s="92"/>
      <c r="AT62" s="92"/>
      <c r="AU62" s="92"/>
      <c r="AV62" s="92"/>
      <c r="AW62" s="92"/>
      <c r="AX62" s="92"/>
      <c r="AY62" s="92"/>
      <c r="CA62" s="16" t="s">
        <v>13</v>
      </c>
    </row>
    <row r="63" spans="1:79" s="91" customFormat="1" ht="12.75" customHeight="1" x14ac:dyDescent="0.2">
      <c r="A63" s="94"/>
      <c r="B63" s="94"/>
      <c r="C63" s="94"/>
      <c r="D63" s="95" t="s">
        <v>22</v>
      </c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96"/>
      <c r="AA63" s="97"/>
      <c r="AB63" s="98">
        <v>9089604</v>
      </c>
      <c r="AC63" s="98"/>
      <c r="AD63" s="98"/>
      <c r="AE63" s="98"/>
      <c r="AF63" s="98"/>
      <c r="AG63" s="98"/>
      <c r="AH63" s="98"/>
      <c r="AI63" s="98"/>
      <c r="AJ63" s="98">
        <v>1750000</v>
      </c>
      <c r="AK63" s="98"/>
      <c r="AL63" s="98"/>
      <c r="AM63" s="98"/>
      <c r="AN63" s="98"/>
      <c r="AO63" s="98"/>
      <c r="AP63" s="98"/>
      <c r="AQ63" s="98"/>
      <c r="AR63" s="98">
        <f>AB63+AJ63</f>
        <v>10839604</v>
      </c>
      <c r="AS63" s="98"/>
      <c r="AT63" s="98"/>
      <c r="AU63" s="98"/>
      <c r="AV63" s="98"/>
      <c r="AW63" s="98"/>
      <c r="AX63" s="98"/>
      <c r="AY63" s="98"/>
    </row>
    <row r="65" spans="1:79" ht="15.75" customHeight="1" x14ac:dyDescent="0.2">
      <c r="A65" s="47" t="s">
        <v>37</v>
      </c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</row>
    <row r="66" spans="1:79" ht="29.25" customHeight="1" x14ac:dyDescent="0.2">
      <c r="A66" s="59" t="s">
        <v>23</v>
      </c>
      <c r="B66" s="59"/>
      <c r="C66" s="59"/>
      <c r="D66" s="59"/>
      <c r="E66" s="59"/>
      <c r="F66" s="59"/>
      <c r="G66" s="81" t="s">
        <v>38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3"/>
      <c r="Z66" s="59" t="s">
        <v>1</v>
      </c>
      <c r="AA66" s="59"/>
      <c r="AB66" s="59"/>
      <c r="AC66" s="59"/>
      <c r="AD66" s="59"/>
      <c r="AE66" s="59" t="s">
        <v>0</v>
      </c>
      <c r="AF66" s="59"/>
      <c r="AG66" s="59"/>
      <c r="AH66" s="59"/>
      <c r="AI66" s="59"/>
      <c r="AJ66" s="59"/>
      <c r="AK66" s="59"/>
      <c r="AL66" s="59"/>
      <c r="AM66" s="59"/>
      <c r="AN66" s="59"/>
      <c r="AO66" s="81" t="s">
        <v>24</v>
      </c>
      <c r="AP66" s="82"/>
      <c r="AQ66" s="82"/>
      <c r="AR66" s="82"/>
      <c r="AS66" s="82"/>
      <c r="AT66" s="82"/>
      <c r="AU66" s="82"/>
      <c r="AV66" s="83"/>
      <c r="AW66" s="81" t="s">
        <v>25</v>
      </c>
      <c r="AX66" s="82"/>
      <c r="AY66" s="82"/>
      <c r="AZ66" s="82"/>
      <c r="BA66" s="82"/>
      <c r="BB66" s="82"/>
      <c r="BC66" s="82"/>
      <c r="BD66" s="83"/>
      <c r="BE66" s="81" t="s">
        <v>22</v>
      </c>
      <c r="BF66" s="82"/>
      <c r="BG66" s="82"/>
      <c r="BH66" s="82"/>
      <c r="BI66" s="82"/>
      <c r="BJ66" s="82"/>
      <c r="BK66" s="82"/>
      <c r="BL66" s="83"/>
    </row>
    <row r="67" spans="1:79" ht="15.75" customHeight="1" x14ac:dyDescent="0.2">
      <c r="A67" s="59">
        <v>1</v>
      </c>
      <c r="B67" s="59"/>
      <c r="C67" s="59"/>
      <c r="D67" s="59"/>
      <c r="E67" s="59"/>
      <c r="F67" s="59"/>
      <c r="G67" s="81">
        <v>2</v>
      </c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3"/>
      <c r="Z67" s="59">
        <v>3</v>
      </c>
      <c r="AA67" s="59"/>
      <c r="AB67" s="59"/>
      <c r="AC67" s="59"/>
      <c r="AD67" s="59"/>
      <c r="AE67" s="59">
        <v>4</v>
      </c>
      <c r="AF67" s="59"/>
      <c r="AG67" s="59"/>
      <c r="AH67" s="59"/>
      <c r="AI67" s="59"/>
      <c r="AJ67" s="59"/>
      <c r="AK67" s="59"/>
      <c r="AL67" s="59"/>
      <c r="AM67" s="59"/>
      <c r="AN67" s="59"/>
      <c r="AO67" s="59">
        <v>5</v>
      </c>
      <c r="AP67" s="59"/>
      <c r="AQ67" s="59"/>
      <c r="AR67" s="59"/>
      <c r="AS67" s="59"/>
      <c r="AT67" s="59"/>
      <c r="AU67" s="59"/>
      <c r="AV67" s="59"/>
      <c r="AW67" s="59">
        <v>6</v>
      </c>
      <c r="AX67" s="59"/>
      <c r="AY67" s="59"/>
      <c r="AZ67" s="59"/>
      <c r="BA67" s="59"/>
      <c r="BB67" s="59"/>
      <c r="BC67" s="59"/>
      <c r="BD67" s="59"/>
      <c r="BE67" s="59">
        <v>7</v>
      </c>
      <c r="BF67" s="59"/>
      <c r="BG67" s="59"/>
      <c r="BH67" s="59"/>
      <c r="BI67" s="59"/>
      <c r="BJ67" s="59"/>
      <c r="BK67" s="59"/>
      <c r="BL67" s="59"/>
    </row>
    <row r="68" spans="1:79" ht="12.75" hidden="1" customHeight="1" x14ac:dyDescent="0.2">
      <c r="A68" s="60" t="s">
        <v>28</v>
      </c>
      <c r="B68" s="60"/>
      <c r="C68" s="60"/>
      <c r="D68" s="60"/>
      <c r="E68" s="60"/>
      <c r="F68" s="60"/>
      <c r="G68" s="61" t="s">
        <v>4</v>
      </c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3"/>
      <c r="Z68" s="60" t="s">
        <v>16</v>
      </c>
      <c r="AA68" s="60"/>
      <c r="AB68" s="60"/>
      <c r="AC68" s="60"/>
      <c r="AD68" s="60"/>
      <c r="AE68" s="103" t="s">
        <v>27</v>
      </c>
      <c r="AF68" s="103"/>
      <c r="AG68" s="103"/>
      <c r="AH68" s="103"/>
      <c r="AI68" s="103"/>
      <c r="AJ68" s="103"/>
      <c r="AK68" s="103"/>
      <c r="AL68" s="103"/>
      <c r="AM68" s="103"/>
      <c r="AN68" s="61"/>
      <c r="AO68" s="87" t="s">
        <v>5</v>
      </c>
      <c r="AP68" s="87"/>
      <c r="AQ68" s="87"/>
      <c r="AR68" s="87"/>
      <c r="AS68" s="87"/>
      <c r="AT68" s="87"/>
      <c r="AU68" s="87"/>
      <c r="AV68" s="87"/>
      <c r="AW68" s="87" t="s">
        <v>26</v>
      </c>
      <c r="AX68" s="87"/>
      <c r="AY68" s="87"/>
      <c r="AZ68" s="87"/>
      <c r="BA68" s="87"/>
      <c r="BB68" s="87"/>
      <c r="BC68" s="87"/>
      <c r="BD68" s="87"/>
      <c r="BE68" s="87" t="s">
        <v>59</v>
      </c>
      <c r="BF68" s="87"/>
      <c r="BG68" s="87"/>
      <c r="BH68" s="87"/>
      <c r="BI68" s="87"/>
      <c r="BJ68" s="87"/>
      <c r="BK68" s="87"/>
      <c r="BL68" s="87"/>
      <c r="CA68" s="16" t="s">
        <v>14</v>
      </c>
    </row>
    <row r="69" spans="1:79" s="91" customFormat="1" ht="12.75" customHeight="1" x14ac:dyDescent="0.2">
      <c r="A69" s="94">
        <v>0</v>
      </c>
      <c r="B69" s="94"/>
      <c r="C69" s="94"/>
      <c r="D69" s="94"/>
      <c r="E69" s="94"/>
      <c r="F69" s="94"/>
      <c r="G69" s="104" t="s">
        <v>58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107"/>
      <c r="AA69" s="107"/>
      <c r="AB69" s="107"/>
      <c r="AC69" s="107"/>
      <c r="AD69" s="107"/>
      <c r="AE69" s="108"/>
      <c r="AF69" s="108"/>
      <c r="AG69" s="108"/>
      <c r="AH69" s="108"/>
      <c r="AI69" s="108"/>
      <c r="AJ69" s="108"/>
      <c r="AK69" s="108"/>
      <c r="AL69" s="108"/>
      <c r="AM69" s="108"/>
      <c r="AN69" s="100"/>
      <c r="AO69" s="98"/>
      <c r="AP69" s="98"/>
      <c r="AQ69" s="98"/>
      <c r="AR69" s="98"/>
      <c r="AS69" s="98"/>
      <c r="AT69" s="98"/>
      <c r="AU69" s="98"/>
      <c r="AV69" s="98"/>
      <c r="AW69" s="98"/>
      <c r="AX69" s="98"/>
      <c r="AY69" s="98"/>
      <c r="AZ69" s="98"/>
      <c r="BA69" s="98"/>
      <c r="BB69" s="98"/>
      <c r="BC69" s="98"/>
      <c r="BD69" s="98"/>
      <c r="BE69" s="98"/>
      <c r="BF69" s="98"/>
      <c r="BG69" s="98"/>
      <c r="BH69" s="98"/>
      <c r="BI69" s="98"/>
      <c r="BJ69" s="98"/>
      <c r="BK69" s="98"/>
      <c r="BL69" s="98"/>
      <c r="CA69" s="91" t="s">
        <v>15</v>
      </c>
    </row>
    <row r="70" spans="1:79" ht="25.5" customHeight="1" x14ac:dyDescent="0.2">
      <c r="A70" s="60">
        <v>1</v>
      </c>
      <c r="B70" s="60"/>
      <c r="C70" s="60"/>
      <c r="D70" s="60"/>
      <c r="E70" s="60"/>
      <c r="F70" s="60"/>
      <c r="G70" s="112" t="s">
        <v>137</v>
      </c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4"/>
      <c r="Z70" s="88" t="s">
        <v>64</v>
      </c>
      <c r="AA70" s="88"/>
      <c r="AB70" s="88"/>
      <c r="AC70" s="88"/>
      <c r="AD70" s="88"/>
      <c r="AE70" s="109" t="s">
        <v>108</v>
      </c>
      <c r="AF70" s="110"/>
      <c r="AG70" s="110"/>
      <c r="AH70" s="110"/>
      <c r="AI70" s="110"/>
      <c r="AJ70" s="110"/>
      <c r="AK70" s="110"/>
      <c r="AL70" s="110"/>
      <c r="AM70" s="110"/>
      <c r="AN70" s="111"/>
      <c r="AO70" s="92">
        <f>764295-9996</f>
        <v>754299</v>
      </c>
      <c r="AP70" s="92"/>
      <c r="AQ70" s="92"/>
      <c r="AR70" s="92"/>
      <c r="AS70" s="92"/>
      <c r="AT70" s="92"/>
      <c r="AU70" s="92"/>
      <c r="AV70" s="92"/>
      <c r="AW70" s="92">
        <v>0</v>
      </c>
      <c r="AX70" s="92"/>
      <c r="AY70" s="92"/>
      <c r="AZ70" s="92"/>
      <c r="BA70" s="92"/>
      <c r="BB70" s="92"/>
      <c r="BC70" s="92"/>
      <c r="BD70" s="92"/>
      <c r="BE70" s="92">
        <f>AO70+AW70</f>
        <v>754299</v>
      </c>
      <c r="BF70" s="92"/>
      <c r="BG70" s="92"/>
      <c r="BH70" s="92"/>
      <c r="BI70" s="92"/>
      <c r="BJ70" s="92"/>
      <c r="BK70" s="92"/>
      <c r="BL70" s="92"/>
    </row>
    <row r="71" spans="1:79" ht="30.75" customHeight="1" x14ac:dyDescent="0.2">
      <c r="A71" s="60">
        <v>2</v>
      </c>
      <c r="B71" s="60"/>
      <c r="C71" s="60"/>
      <c r="D71" s="60"/>
      <c r="E71" s="60"/>
      <c r="F71" s="60"/>
      <c r="G71" s="112" t="s">
        <v>138</v>
      </c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  <c r="W71" s="113"/>
      <c r="X71" s="113"/>
      <c r="Y71" s="114"/>
      <c r="Z71" s="88" t="s">
        <v>64</v>
      </c>
      <c r="AA71" s="88"/>
      <c r="AB71" s="88"/>
      <c r="AC71" s="88"/>
      <c r="AD71" s="88"/>
      <c r="AE71" s="109" t="s">
        <v>108</v>
      </c>
      <c r="AF71" s="110"/>
      <c r="AG71" s="110"/>
      <c r="AH71" s="110"/>
      <c r="AI71" s="110"/>
      <c r="AJ71" s="110"/>
      <c r="AK71" s="110"/>
      <c r="AL71" s="110"/>
      <c r="AM71" s="110"/>
      <c r="AN71" s="111"/>
      <c r="AO71" s="92">
        <v>686104</v>
      </c>
      <c r="AP71" s="92"/>
      <c r="AQ71" s="92"/>
      <c r="AR71" s="92"/>
      <c r="AS71" s="92"/>
      <c r="AT71" s="92"/>
      <c r="AU71" s="92"/>
      <c r="AV71" s="92"/>
      <c r="AW71" s="92">
        <v>0</v>
      </c>
      <c r="AX71" s="92"/>
      <c r="AY71" s="92"/>
      <c r="AZ71" s="92"/>
      <c r="BA71" s="92"/>
      <c r="BB71" s="92"/>
      <c r="BC71" s="92"/>
      <c r="BD71" s="92"/>
      <c r="BE71" s="92">
        <f t="shared" ref="BE71:BE91" si="1">AO71+AW71</f>
        <v>686104</v>
      </c>
      <c r="BF71" s="92"/>
      <c r="BG71" s="92"/>
      <c r="BH71" s="92"/>
      <c r="BI71" s="92"/>
      <c r="BJ71" s="92"/>
      <c r="BK71" s="92"/>
      <c r="BL71" s="92"/>
    </row>
    <row r="72" spans="1:79" ht="38.25" customHeight="1" x14ac:dyDescent="0.2">
      <c r="A72" s="60">
        <v>3</v>
      </c>
      <c r="B72" s="60"/>
      <c r="C72" s="60"/>
      <c r="D72" s="60"/>
      <c r="E72" s="60"/>
      <c r="F72" s="60"/>
      <c r="G72" s="112" t="s">
        <v>139</v>
      </c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4"/>
      <c r="Z72" s="88" t="s">
        <v>64</v>
      </c>
      <c r="AA72" s="88"/>
      <c r="AB72" s="88"/>
      <c r="AC72" s="88"/>
      <c r="AD72" s="88"/>
      <c r="AE72" s="109" t="s">
        <v>108</v>
      </c>
      <c r="AF72" s="110"/>
      <c r="AG72" s="110"/>
      <c r="AH72" s="110"/>
      <c r="AI72" s="110"/>
      <c r="AJ72" s="110"/>
      <c r="AK72" s="110"/>
      <c r="AL72" s="110"/>
      <c r="AM72" s="110"/>
      <c r="AN72" s="111"/>
      <c r="AO72" s="92">
        <f>177477+9397</f>
        <v>186874</v>
      </c>
      <c r="AP72" s="92"/>
      <c r="AQ72" s="92"/>
      <c r="AR72" s="92"/>
      <c r="AS72" s="92"/>
      <c r="AT72" s="92"/>
      <c r="AU72" s="92"/>
      <c r="AV72" s="92"/>
      <c r="AW72" s="92">
        <v>0</v>
      </c>
      <c r="AX72" s="92"/>
      <c r="AY72" s="92"/>
      <c r="AZ72" s="92"/>
      <c r="BA72" s="92"/>
      <c r="BB72" s="92"/>
      <c r="BC72" s="92"/>
      <c r="BD72" s="92"/>
      <c r="BE72" s="92">
        <f t="shared" si="1"/>
        <v>186874</v>
      </c>
      <c r="BF72" s="92"/>
      <c r="BG72" s="92"/>
      <c r="BH72" s="92"/>
      <c r="BI72" s="92"/>
      <c r="BJ72" s="92"/>
      <c r="BK72" s="92"/>
      <c r="BL72" s="92"/>
    </row>
    <row r="73" spans="1:79" ht="25.5" customHeight="1" x14ac:dyDescent="0.2">
      <c r="A73" s="60">
        <v>4</v>
      </c>
      <c r="B73" s="60"/>
      <c r="C73" s="60"/>
      <c r="D73" s="60"/>
      <c r="E73" s="60"/>
      <c r="F73" s="60"/>
      <c r="G73" s="112" t="s">
        <v>140</v>
      </c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4"/>
      <c r="Z73" s="88" t="s">
        <v>64</v>
      </c>
      <c r="AA73" s="88"/>
      <c r="AB73" s="88"/>
      <c r="AC73" s="88"/>
      <c r="AD73" s="88"/>
      <c r="AE73" s="109" t="s">
        <v>108</v>
      </c>
      <c r="AF73" s="110"/>
      <c r="AG73" s="110"/>
      <c r="AH73" s="110"/>
      <c r="AI73" s="110"/>
      <c r="AJ73" s="110"/>
      <c r="AK73" s="110"/>
      <c r="AL73" s="110"/>
      <c r="AM73" s="110"/>
      <c r="AN73" s="111"/>
      <c r="AO73" s="92">
        <v>18686</v>
      </c>
      <c r="AP73" s="92"/>
      <c r="AQ73" s="92"/>
      <c r="AR73" s="92"/>
      <c r="AS73" s="92"/>
      <c r="AT73" s="92"/>
      <c r="AU73" s="92"/>
      <c r="AV73" s="92"/>
      <c r="AW73" s="92">
        <v>0</v>
      </c>
      <c r="AX73" s="92"/>
      <c r="AY73" s="92"/>
      <c r="AZ73" s="92"/>
      <c r="BA73" s="92"/>
      <c r="BB73" s="92"/>
      <c r="BC73" s="92"/>
      <c r="BD73" s="92"/>
      <c r="BE73" s="92">
        <f t="shared" si="1"/>
        <v>18686</v>
      </c>
      <c r="BF73" s="92"/>
      <c r="BG73" s="92"/>
      <c r="BH73" s="92"/>
      <c r="BI73" s="92"/>
      <c r="BJ73" s="92"/>
      <c r="BK73" s="92"/>
      <c r="BL73" s="92"/>
    </row>
    <row r="74" spans="1:79" ht="25.5" customHeight="1" x14ac:dyDescent="0.2">
      <c r="A74" s="60">
        <v>5</v>
      </c>
      <c r="B74" s="60"/>
      <c r="C74" s="60"/>
      <c r="D74" s="60"/>
      <c r="E74" s="60"/>
      <c r="F74" s="60"/>
      <c r="G74" s="112" t="s">
        <v>141</v>
      </c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4"/>
      <c r="Z74" s="88" t="s">
        <v>64</v>
      </c>
      <c r="AA74" s="88"/>
      <c r="AB74" s="88"/>
      <c r="AC74" s="88"/>
      <c r="AD74" s="88"/>
      <c r="AE74" s="109" t="s">
        <v>108</v>
      </c>
      <c r="AF74" s="110"/>
      <c r="AG74" s="110"/>
      <c r="AH74" s="110"/>
      <c r="AI74" s="110"/>
      <c r="AJ74" s="110"/>
      <c r="AK74" s="110"/>
      <c r="AL74" s="110"/>
      <c r="AM74" s="110"/>
      <c r="AN74" s="111"/>
      <c r="AO74" s="92">
        <v>689855</v>
      </c>
      <c r="AP74" s="92"/>
      <c r="AQ74" s="92"/>
      <c r="AR74" s="92"/>
      <c r="AS74" s="92"/>
      <c r="AT74" s="92"/>
      <c r="AU74" s="92"/>
      <c r="AV74" s="92"/>
      <c r="AW74" s="92">
        <v>0</v>
      </c>
      <c r="AX74" s="92"/>
      <c r="AY74" s="92"/>
      <c r="AZ74" s="92"/>
      <c r="BA74" s="92"/>
      <c r="BB74" s="92"/>
      <c r="BC74" s="92"/>
      <c r="BD74" s="92"/>
      <c r="BE74" s="92">
        <f t="shared" si="1"/>
        <v>689855</v>
      </c>
      <c r="BF74" s="92"/>
      <c r="BG74" s="92"/>
      <c r="BH74" s="92"/>
      <c r="BI74" s="92"/>
      <c r="BJ74" s="92"/>
      <c r="BK74" s="92"/>
      <c r="BL74" s="92"/>
    </row>
    <row r="75" spans="1:79" ht="25.5" customHeight="1" x14ac:dyDescent="0.2">
      <c r="A75" s="60">
        <v>6</v>
      </c>
      <c r="B75" s="60"/>
      <c r="C75" s="60"/>
      <c r="D75" s="60"/>
      <c r="E75" s="60"/>
      <c r="F75" s="60"/>
      <c r="G75" s="112" t="s">
        <v>142</v>
      </c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4"/>
      <c r="Z75" s="88" t="s">
        <v>64</v>
      </c>
      <c r="AA75" s="88"/>
      <c r="AB75" s="88"/>
      <c r="AC75" s="88"/>
      <c r="AD75" s="88"/>
      <c r="AE75" s="109" t="s">
        <v>108</v>
      </c>
      <c r="AF75" s="110"/>
      <c r="AG75" s="110"/>
      <c r="AH75" s="110"/>
      <c r="AI75" s="110"/>
      <c r="AJ75" s="110"/>
      <c r="AK75" s="110"/>
      <c r="AL75" s="110"/>
      <c r="AM75" s="110"/>
      <c r="AN75" s="111"/>
      <c r="AO75" s="92">
        <v>238733</v>
      </c>
      <c r="AP75" s="92"/>
      <c r="AQ75" s="92"/>
      <c r="AR75" s="92"/>
      <c r="AS75" s="92"/>
      <c r="AT75" s="92"/>
      <c r="AU75" s="92"/>
      <c r="AV75" s="92"/>
      <c r="AW75" s="92">
        <v>0</v>
      </c>
      <c r="AX75" s="92"/>
      <c r="AY75" s="92"/>
      <c r="AZ75" s="92"/>
      <c r="BA75" s="92"/>
      <c r="BB75" s="92"/>
      <c r="BC75" s="92"/>
      <c r="BD75" s="92"/>
      <c r="BE75" s="92">
        <f t="shared" si="1"/>
        <v>238733</v>
      </c>
      <c r="BF75" s="92"/>
      <c r="BG75" s="92"/>
      <c r="BH75" s="92"/>
      <c r="BI75" s="92"/>
      <c r="BJ75" s="92"/>
      <c r="BK75" s="92"/>
      <c r="BL75" s="92"/>
    </row>
    <row r="76" spans="1:79" ht="28.5" customHeight="1" x14ac:dyDescent="0.2">
      <c r="A76" s="60">
        <v>7</v>
      </c>
      <c r="B76" s="60"/>
      <c r="C76" s="60"/>
      <c r="D76" s="60"/>
      <c r="E76" s="60"/>
      <c r="F76" s="60"/>
      <c r="G76" s="112" t="s">
        <v>143</v>
      </c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4"/>
      <c r="Z76" s="88" t="s">
        <v>64</v>
      </c>
      <c r="AA76" s="88"/>
      <c r="AB76" s="88"/>
      <c r="AC76" s="88"/>
      <c r="AD76" s="88"/>
      <c r="AE76" s="109" t="s">
        <v>108</v>
      </c>
      <c r="AF76" s="110"/>
      <c r="AG76" s="110"/>
      <c r="AH76" s="110"/>
      <c r="AI76" s="110"/>
      <c r="AJ76" s="110"/>
      <c r="AK76" s="110"/>
      <c r="AL76" s="110"/>
      <c r="AM76" s="110"/>
      <c r="AN76" s="111"/>
      <c r="AO76" s="92">
        <v>572630</v>
      </c>
      <c r="AP76" s="92"/>
      <c r="AQ76" s="92"/>
      <c r="AR76" s="92"/>
      <c r="AS76" s="92"/>
      <c r="AT76" s="92"/>
      <c r="AU76" s="92"/>
      <c r="AV76" s="92"/>
      <c r="AW76" s="92">
        <v>0</v>
      </c>
      <c r="AX76" s="92"/>
      <c r="AY76" s="92"/>
      <c r="AZ76" s="92"/>
      <c r="BA76" s="92"/>
      <c r="BB76" s="92"/>
      <c r="BC76" s="92"/>
      <c r="BD76" s="92"/>
      <c r="BE76" s="92">
        <f t="shared" si="1"/>
        <v>572630</v>
      </c>
      <c r="BF76" s="92"/>
      <c r="BG76" s="92"/>
      <c r="BH76" s="92"/>
      <c r="BI76" s="92"/>
      <c r="BJ76" s="92"/>
      <c r="BK76" s="92"/>
      <c r="BL76" s="92"/>
    </row>
    <row r="77" spans="1:79" ht="25.5" customHeight="1" x14ac:dyDescent="0.2">
      <c r="A77" s="60">
        <v>8</v>
      </c>
      <c r="B77" s="60"/>
      <c r="C77" s="60"/>
      <c r="D77" s="60"/>
      <c r="E77" s="60"/>
      <c r="F77" s="60"/>
      <c r="G77" s="112" t="s">
        <v>144</v>
      </c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4"/>
      <c r="Z77" s="88" t="s">
        <v>64</v>
      </c>
      <c r="AA77" s="88"/>
      <c r="AB77" s="88"/>
      <c r="AC77" s="88"/>
      <c r="AD77" s="88"/>
      <c r="AE77" s="109" t="s">
        <v>108</v>
      </c>
      <c r="AF77" s="110"/>
      <c r="AG77" s="110"/>
      <c r="AH77" s="110"/>
      <c r="AI77" s="110"/>
      <c r="AJ77" s="110"/>
      <c r="AK77" s="110"/>
      <c r="AL77" s="110"/>
      <c r="AM77" s="110"/>
      <c r="AN77" s="111"/>
      <c r="AO77" s="92">
        <v>1083820</v>
      </c>
      <c r="AP77" s="92"/>
      <c r="AQ77" s="92"/>
      <c r="AR77" s="92"/>
      <c r="AS77" s="92"/>
      <c r="AT77" s="92"/>
      <c r="AU77" s="92"/>
      <c r="AV77" s="92"/>
      <c r="AW77" s="92">
        <v>0</v>
      </c>
      <c r="AX77" s="92"/>
      <c r="AY77" s="92"/>
      <c r="AZ77" s="92"/>
      <c r="BA77" s="92"/>
      <c r="BB77" s="92"/>
      <c r="BC77" s="92"/>
      <c r="BD77" s="92"/>
      <c r="BE77" s="92">
        <f t="shared" si="1"/>
        <v>1083820</v>
      </c>
      <c r="BF77" s="92"/>
      <c r="BG77" s="92"/>
      <c r="BH77" s="92"/>
      <c r="BI77" s="92"/>
      <c r="BJ77" s="92"/>
      <c r="BK77" s="92"/>
      <c r="BL77" s="92"/>
    </row>
    <row r="78" spans="1:79" ht="25.5" customHeight="1" x14ac:dyDescent="0.2">
      <c r="A78" s="60">
        <v>9</v>
      </c>
      <c r="B78" s="60"/>
      <c r="C78" s="60"/>
      <c r="D78" s="60"/>
      <c r="E78" s="60"/>
      <c r="F78" s="60"/>
      <c r="G78" s="112" t="s">
        <v>145</v>
      </c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4"/>
      <c r="Z78" s="88" t="s">
        <v>64</v>
      </c>
      <c r="AA78" s="88"/>
      <c r="AB78" s="88"/>
      <c r="AC78" s="88"/>
      <c r="AD78" s="88"/>
      <c r="AE78" s="109" t="s">
        <v>108</v>
      </c>
      <c r="AF78" s="110"/>
      <c r="AG78" s="110"/>
      <c r="AH78" s="110"/>
      <c r="AI78" s="110"/>
      <c r="AJ78" s="110"/>
      <c r="AK78" s="110"/>
      <c r="AL78" s="110"/>
      <c r="AM78" s="110"/>
      <c r="AN78" s="111"/>
      <c r="AO78" s="92">
        <v>99000</v>
      </c>
      <c r="AP78" s="92"/>
      <c r="AQ78" s="92"/>
      <c r="AR78" s="92"/>
      <c r="AS78" s="92"/>
      <c r="AT78" s="92"/>
      <c r="AU78" s="92"/>
      <c r="AV78" s="92"/>
      <c r="AW78" s="92">
        <v>0</v>
      </c>
      <c r="AX78" s="92"/>
      <c r="AY78" s="92"/>
      <c r="AZ78" s="92"/>
      <c r="BA78" s="92"/>
      <c r="BB78" s="92"/>
      <c r="BC78" s="92"/>
      <c r="BD78" s="92"/>
      <c r="BE78" s="92">
        <f t="shared" si="1"/>
        <v>99000</v>
      </c>
      <c r="BF78" s="92"/>
      <c r="BG78" s="92"/>
      <c r="BH78" s="92"/>
      <c r="BI78" s="92"/>
      <c r="BJ78" s="92"/>
      <c r="BK78" s="92"/>
      <c r="BL78" s="92"/>
    </row>
    <row r="79" spans="1:79" ht="25.5" customHeight="1" x14ac:dyDescent="0.2">
      <c r="A79" s="60">
        <v>10</v>
      </c>
      <c r="B79" s="60"/>
      <c r="C79" s="60"/>
      <c r="D79" s="60"/>
      <c r="E79" s="60"/>
      <c r="F79" s="60"/>
      <c r="G79" s="112" t="s">
        <v>146</v>
      </c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4"/>
      <c r="Z79" s="88" t="s">
        <v>64</v>
      </c>
      <c r="AA79" s="88"/>
      <c r="AB79" s="88"/>
      <c r="AC79" s="88"/>
      <c r="AD79" s="88"/>
      <c r="AE79" s="109" t="s">
        <v>108</v>
      </c>
      <c r="AF79" s="110"/>
      <c r="AG79" s="110"/>
      <c r="AH79" s="110"/>
      <c r="AI79" s="110"/>
      <c r="AJ79" s="110"/>
      <c r="AK79" s="110"/>
      <c r="AL79" s="110"/>
      <c r="AM79" s="110"/>
      <c r="AN79" s="111"/>
      <c r="AO79" s="92">
        <v>825000</v>
      </c>
      <c r="AP79" s="92"/>
      <c r="AQ79" s="92"/>
      <c r="AR79" s="92"/>
      <c r="AS79" s="92"/>
      <c r="AT79" s="92"/>
      <c r="AU79" s="92"/>
      <c r="AV79" s="92"/>
      <c r="AW79" s="92">
        <v>0</v>
      </c>
      <c r="AX79" s="92"/>
      <c r="AY79" s="92"/>
      <c r="AZ79" s="92"/>
      <c r="BA79" s="92"/>
      <c r="BB79" s="92"/>
      <c r="BC79" s="92"/>
      <c r="BD79" s="92"/>
      <c r="BE79" s="92">
        <f t="shared" si="1"/>
        <v>825000</v>
      </c>
      <c r="BF79" s="92"/>
      <c r="BG79" s="92"/>
      <c r="BH79" s="92"/>
      <c r="BI79" s="92"/>
      <c r="BJ79" s="92"/>
      <c r="BK79" s="92"/>
      <c r="BL79" s="92"/>
    </row>
    <row r="80" spans="1:79" ht="25.5" customHeight="1" x14ac:dyDescent="0.2">
      <c r="A80" s="60">
        <v>11</v>
      </c>
      <c r="B80" s="60"/>
      <c r="C80" s="60"/>
      <c r="D80" s="60"/>
      <c r="E80" s="60"/>
      <c r="F80" s="60"/>
      <c r="G80" s="112" t="s">
        <v>147</v>
      </c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113"/>
      <c r="X80" s="113"/>
      <c r="Y80" s="114"/>
      <c r="Z80" s="88" t="s">
        <v>64</v>
      </c>
      <c r="AA80" s="88"/>
      <c r="AB80" s="88"/>
      <c r="AC80" s="88"/>
      <c r="AD80" s="88"/>
      <c r="AE80" s="109" t="s">
        <v>108</v>
      </c>
      <c r="AF80" s="110"/>
      <c r="AG80" s="110"/>
      <c r="AH80" s="110"/>
      <c r="AI80" s="110"/>
      <c r="AJ80" s="110"/>
      <c r="AK80" s="110"/>
      <c r="AL80" s="110"/>
      <c r="AM80" s="110"/>
      <c r="AN80" s="111"/>
      <c r="AO80" s="92">
        <v>974597</v>
      </c>
      <c r="AP80" s="92"/>
      <c r="AQ80" s="92"/>
      <c r="AR80" s="92"/>
      <c r="AS80" s="92"/>
      <c r="AT80" s="92"/>
      <c r="AU80" s="92"/>
      <c r="AV80" s="92"/>
      <c r="AW80" s="92">
        <v>0</v>
      </c>
      <c r="AX80" s="92"/>
      <c r="AY80" s="92"/>
      <c r="AZ80" s="92"/>
      <c r="BA80" s="92"/>
      <c r="BB80" s="92"/>
      <c r="BC80" s="92"/>
      <c r="BD80" s="92"/>
      <c r="BE80" s="92">
        <f t="shared" si="1"/>
        <v>974597</v>
      </c>
      <c r="BF80" s="92"/>
      <c r="BG80" s="92"/>
      <c r="BH80" s="92"/>
      <c r="BI80" s="92"/>
      <c r="BJ80" s="92"/>
      <c r="BK80" s="92"/>
      <c r="BL80" s="92"/>
    </row>
    <row r="81" spans="1:64" ht="25.5" customHeight="1" x14ac:dyDescent="0.2">
      <c r="A81" s="60">
        <v>12</v>
      </c>
      <c r="B81" s="60"/>
      <c r="C81" s="60"/>
      <c r="D81" s="60"/>
      <c r="E81" s="60"/>
      <c r="F81" s="60"/>
      <c r="G81" s="112" t="s">
        <v>148</v>
      </c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113"/>
      <c r="X81" s="113"/>
      <c r="Y81" s="114"/>
      <c r="Z81" s="88" t="s">
        <v>64</v>
      </c>
      <c r="AA81" s="88"/>
      <c r="AB81" s="88"/>
      <c r="AC81" s="88"/>
      <c r="AD81" s="88"/>
      <c r="AE81" s="109" t="s">
        <v>108</v>
      </c>
      <c r="AF81" s="110"/>
      <c r="AG81" s="110"/>
      <c r="AH81" s="110"/>
      <c r="AI81" s="110"/>
      <c r="AJ81" s="110"/>
      <c r="AK81" s="110"/>
      <c r="AL81" s="110"/>
      <c r="AM81" s="110"/>
      <c r="AN81" s="111"/>
      <c r="AO81" s="92">
        <v>687128</v>
      </c>
      <c r="AP81" s="92"/>
      <c r="AQ81" s="92"/>
      <c r="AR81" s="92"/>
      <c r="AS81" s="92"/>
      <c r="AT81" s="92"/>
      <c r="AU81" s="92"/>
      <c r="AV81" s="92"/>
      <c r="AW81" s="92">
        <v>0</v>
      </c>
      <c r="AX81" s="92"/>
      <c r="AY81" s="92"/>
      <c r="AZ81" s="92"/>
      <c r="BA81" s="92"/>
      <c r="BB81" s="92"/>
      <c r="BC81" s="92"/>
      <c r="BD81" s="92"/>
      <c r="BE81" s="92">
        <f t="shared" si="1"/>
        <v>687128</v>
      </c>
      <c r="BF81" s="92"/>
      <c r="BG81" s="92"/>
      <c r="BH81" s="92"/>
      <c r="BI81" s="92"/>
      <c r="BJ81" s="92"/>
      <c r="BK81" s="92"/>
      <c r="BL81" s="92"/>
    </row>
    <row r="82" spans="1:64" ht="25.5" customHeight="1" x14ac:dyDescent="0.2">
      <c r="A82" s="60">
        <v>13</v>
      </c>
      <c r="B82" s="60"/>
      <c r="C82" s="60"/>
      <c r="D82" s="60"/>
      <c r="E82" s="60"/>
      <c r="F82" s="60"/>
      <c r="G82" s="112" t="s">
        <v>149</v>
      </c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113"/>
      <c r="X82" s="113"/>
      <c r="Y82" s="114"/>
      <c r="Z82" s="88" t="s">
        <v>64</v>
      </c>
      <c r="AA82" s="88"/>
      <c r="AB82" s="88"/>
      <c r="AC82" s="88"/>
      <c r="AD82" s="88"/>
      <c r="AE82" s="109" t="s">
        <v>108</v>
      </c>
      <c r="AF82" s="110"/>
      <c r="AG82" s="110"/>
      <c r="AH82" s="110"/>
      <c r="AI82" s="110"/>
      <c r="AJ82" s="110"/>
      <c r="AK82" s="110"/>
      <c r="AL82" s="110"/>
      <c r="AM82" s="110"/>
      <c r="AN82" s="111"/>
      <c r="AO82" s="92">
        <f>690764-45000</f>
        <v>645764</v>
      </c>
      <c r="AP82" s="92"/>
      <c r="AQ82" s="92"/>
      <c r="AR82" s="92"/>
      <c r="AS82" s="92"/>
      <c r="AT82" s="92"/>
      <c r="AU82" s="92"/>
      <c r="AV82" s="92"/>
      <c r="AW82" s="92">
        <v>0</v>
      </c>
      <c r="AX82" s="92"/>
      <c r="AY82" s="92"/>
      <c r="AZ82" s="92"/>
      <c r="BA82" s="92"/>
      <c r="BB82" s="92"/>
      <c r="BC82" s="92"/>
      <c r="BD82" s="92"/>
      <c r="BE82" s="92">
        <f t="shared" si="1"/>
        <v>645764</v>
      </c>
      <c r="BF82" s="92"/>
      <c r="BG82" s="92"/>
      <c r="BH82" s="92"/>
      <c r="BI82" s="92"/>
      <c r="BJ82" s="92"/>
      <c r="BK82" s="92"/>
      <c r="BL82" s="92"/>
    </row>
    <row r="83" spans="1:64" ht="25.5" customHeight="1" x14ac:dyDescent="0.2">
      <c r="A83" s="60">
        <v>14</v>
      </c>
      <c r="B83" s="60"/>
      <c r="C83" s="60"/>
      <c r="D83" s="60"/>
      <c r="E83" s="60"/>
      <c r="F83" s="60"/>
      <c r="G83" s="112" t="s">
        <v>150</v>
      </c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113"/>
      <c r="X83" s="113"/>
      <c r="Y83" s="114"/>
      <c r="Z83" s="88" t="s">
        <v>64</v>
      </c>
      <c r="AA83" s="88"/>
      <c r="AB83" s="88"/>
      <c r="AC83" s="88"/>
      <c r="AD83" s="88"/>
      <c r="AE83" s="109" t="s">
        <v>108</v>
      </c>
      <c r="AF83" s="110"/>
      <c r="AG83" s="110"/>
      <c r="AH83" s="110"/>
      <c r="AI83" s="110"/>
      <c r="AJ83" s="110"/>
      <c r="AK83" s="110"/>
      <c r="AL83" s="110"/>
      <c r="AM83" s="110"/>
      <c r="AN83" s="111"/>
      <c r="AO83" s="92">
        <v>879227</v>
      </c>
      <c r="AP83" s="92"/>
      <c r="AQ83" s="92"/>
      <c r="AR83" s="92"/>
      <c r="AS83" s="92"/>
      <c r="AT83" s="92"/>
      <c r="AU83" s="92"/>
      <c r="AV83" s="92"/>
      <c r="AW83" s="92">
        <v>0</v>
      </c>
      <c r="AX83" s="92"/>
      <c r="AY83" s="92"/>
      <c r="AZ83" s="92"/>
      <c r="BA83" s="92"/>
      <c r="BB83" s="92"/>
      <c r="BC83" s="92"/>
      <c r="BD83" s="92"/>
      <c r="BE83" s="92">
        <f t="shared" si="1"/>
        <v>879227</v>
      </c>
      <c r="BF83" s="92"/>
      <c r="BG83" s="92"/>
      <c r="BH83" s="92"/>
      <c r="BI83" s="92"/>
      <c r="BJ83" s="92"/>
      <c r="BK83" s="92"/>
      <c r="BL83" s="92"/>
    </row>
    <row r="84" spans="1:64" ht="25.5" customHeight="1" x14ac:dyDescent="0.2">
      <c r="A84" s="60">
        <v>15</v>
      </c>
      <c r="B84" s="60"/>
      <c r="C84" s="60"/>
      <c r="D84" s="60"/>
      <c r="E84" s="60"/>
      <c r="F84" s="60"/>
      <c r="G84" s="112" t="s">
        <v>151</v>
      </c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4"/>
      <c r="Z84" s="88" t="s">
        <v>64</v>
      </c>
      <c r="AA84" s="88"/>
      <c r="AB84" s="88"/>
      <c r="AC84" s="88"/>
      <c r="AD84" s="88"/>
      <c r="AE84" s="109" t="s">
        <v>108</v>
      </c>
      <c r="AF84" s="110"/>
      <c r="AG84" s="110"/>
      <c r="AH84" s="110"/>
      <c r="AI84" s="110"/>
      <c r="AJ84" s="110"/>
      <c r="AK84" s="110"/>
      <c r="AL84" s="110"/>
      <c r="AM84" s="110"/>
      <c r="AN84" s="111"/>
      <c r="AO84" s="92">
        <f>272180-68040-74111</f>
        <v>130029</v>
      </c>
      <c r="AP84" s="92"/>
      <c r="AQ84" s="92"/>
      <c r="AR84" s="92"/>
      <c r="AS84" s="92"/>
      <c r="AT84" s="92"/>
      <c r="AU84" s="92"/>
      <c r="AV84" s="92"/>
      <c r="AW84" s="92">
        <v>0</v>
      </c>
      <c r="AX84" s="92"/>
      <c r="AY84" s="92"/>
      <c r="AZ84" s="92"/>
      <c r="BA84" s="92"/>
      <c r="BB84" s="92"/>
      <c r="BC84" s="92"/>
      <c r="BD84" s="92"/>
      <c r="BE84" s="92">
        <f t="shared" si="1"/>
        <v>130029</v>
      </c>
      <c r="BF84" s="92"/>
      <c r="BG84" s="92"/>
      <c r="BH84" s="92"/>
      <c r="BI84" s="92"/>
      <c r="BJ84" s="92"/>
      <c r="BK84" s="92"/>
      <c r="BL84" s="92"/>
    </row>
    <row r="85" spans="1:64" ht="26.25" customHeight="1" x14ac:dyDescent="0.2">
      <c r="A85" s="60">
        <v>16</v>
      </c>
      <c r="B85" s="60"/>
      <c r="C85" s="60"/>
      <c r="D85" s="60"/>
      <c r="E85" s="60"/>
      <c r="F85" s="60"/>
      <c r="G85" s="112" t="s">
        <v>152</v>
      </c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113"/>
      <c r="X85" s="113"/>
      <c r="Y85" s="114"/>
      <c r="Z85" s="88" t="s">
        <v>64</v>
      </c>
      <c r="AA85" s="88"/>
      <c r="AB85" s="88"/>
      <c r="AC85" s="88"/>
      <c r="AD85" s="88"/>
      <c r="AE85" s="109" t="s">
        <v>108</v>
      </c>
      <c r="AF85" s="110"/>
      <c r="AG85" s="110"/>
      <c r="AH85" s="110"/>
      <c r="AI85" s="110"/>
      <c r="AJ85" s="110"/>
      <c r="AK85" s="110"/>
      <c r="AL85" s="110"/>
      <c r="AM85" s="110"/>
      <c r="AN85" s="111"/>
      <c r="AO85" s="92">
        <v>100000</v>
      </c>
      <c r="AP85" s="92"/>
      <c r="AQ85" s="92"/>
      <c r="AR85" s="92"/>
      <c r="AS85" s="92"/>
      <c r="AT85" s="92"/>
      <c r="AU85" s="92"/>
      <c r="AV85" s="92"/>
      <c r="AW85" s="92">
        <v>0</v>
      </c>
      <c r="AX85" s="92"/>
      <c r="AY85" s="92"/>
      <c r="AZ85" s="92"/>
      <c r="BA85" s="92"/>
      <c r="BB85" s="92"/>
      <c r="BC85" s="92"/>
      <c r="BD85" s="92"/>
      <c r="BE85" s="92">
        <f t="shared" si="1"/>
        <v>100000</v>
      </c>
      <c r="BF85" s="92"/>
      <c r="BG85" s="92"/>
      <c r="BH85" s="92"/>
      <c r="BI85" s="92"/>
      <c r="BJ85" s="92"/>
      <c r="BK85" s="92"/>
      <c r="BL85" s="92"/>
    </row>
    <row r="86" spans="1:64" ht="27" customHeight="1" x14ac:dyDescent="0.2">
      <c r="A86" s="60">
        <v>17</v>
      </c>
      <c r="B86" s="60"/>
      <c r="C86" s="60"/>
      <c r="D86" s="60"/>
      <c r="E86" s="60"/>
      <c r="F86" s="60"/>
      <c r="G86" s="112" t="s">
        <v>153</v>
      </c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113"/>
      <c r="X86" s="113"/>
      <c r="Y86" s="114"/>
      <c r="Z86" s="88" t="s">
        <v>64</v>
      </c>
      <c r="AA86" s="88"/>
      <c r="AB86" s="88"/>
      <c r="AC86" s="88"/>
      <c r="AD86" s="88"/>
      <c r="AE86" s="109" t="s">
        <v>108</v>
      </c>
      <c r="AF86" s="110"/>
      <c r="AG86" s="110"/>
      <c r="AH86" s="110"/>
      <c r="AI86" s="110"/>
      <c r="AJ86" s="110"/>
      <c r="AK86" s="110"/>
      <c r="AL86" s="110"/>
      <c r="AM86" s="110"/>
      <c r="AN86" s="111"/>
      <c r="AO86" s="92">
        <v>135952</v>
      </c>
      <c r="AP86" s="92"/>
      <c r="AQ86" s="92"/>
      <c r="AR86" s="92"/>
      <c r="AS86" s="92"/>
      <c r="AT86" s="92"/>
      <c r="AU86" s="92"/>
      <c r="AV86" s="92"/>
      <c r="AW86" s="92">
        <v>1750000</v>
      </c>
      <c r="AX86" s="92"/>
      <c r="AY86" s="92"/>
      <c r="AZ86" s="92"/>
      <c r="BA86" s="92"/>
      <c r="BB86" s="92"/>
      <c r="BC86" s="92"/>
      <c r="BD86" s="92"/>
      <c r="BE86" s="92">
        <f t="shared" si="1"/>
        <v>1885952</v>
      </c>
      <c r="BF86" s="92"/>
      <c r="BG86" s="92"/>
      <c r="BH86" s="92"/>
      <c r="BI86" s="92"/>
      <c r="BJ86" s="92"/>
      <c r="BK86" s="92"/>
      <c r="BL86" s="92"/>
    </row>
    <row r="87" spans="1:64" ht="29.25" customHeight="1" x14ac:dyDescent="0.2">
      <c r="A87" s="60">
        <v>18</v>
      </c>
      <c r="B87" s="60"/>
      <c r="C87" s="60"/>
      <c r="D87" s="60"/>
      <c r="E87" s="60"/>
      <c r="F87" s="60"/>
      <c r="G87" s="112" t="s">
        <v>154</v>
      </c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113"/>
      <c r="X87" s="113"/>
      <c r="Y87" s="114"/>
      <c r="Z87" s="88" t="s">
        <v>64</v>
      </c>
      <c r="AA87" s="88"/>
      <c r="AB87" s="88"/>
      <c r="AC87" s="88"/>
      <c r="AD87" s="88"/>
      <c r="AE87" s="109" t="s">
        <v>108</v>
      </c>
      <c r="AF87" s="110"/>
      <c r="AG87" s="110"/>
      <c r="AH87" s="110"/>
      <c r="AI87" s="110"/>
      <c r="AJ87" s="110"/>
      <c r="AK87" s="110"/>
      <c r="AL87" s="110"/>
      <c r="AM87" s="110"/>
      <c r="AN87" s="111"/>
      <c r="AO87" s="92">
        <v>68040</v>
      </c>
      <c r="AP87" s="92"/>
      <c r="AQ87" s="92"/>
      <c r="AR87" s="92"/>
      <c r="AS87" s="92"/>
      <c r="AT87" s="92"/>
      <c r="AU87" s="92"/>
      <c r="AV87" s="92"/>
      <c r="AW87" s="92">
        <v>0</v>
      </c>
      <c r="AX87" s="92"/>
      <c r="AY87" s="92"/>
      <c r="AZ87" s="92"/>
      <c r="BA87" s="92"/>
      <c r="BB87" s="92"/>
      <c r="BC87" s="92"/>
      <c r="BD87" s="92"/>
      <c r="BE87" s="92">
        <f t="shared" si="1"/>
        <v>68040</v>
      </c>
      <c r="BF87" s="92"/>
      <c r="BG87" s="92"/>
      <c r="BH87" s="92"/>
      <c r="BI87" s="92"/>
      <c r="BJ87" s="92"/>
      <c r="BK87" s="92"/>
      <c r="BL87" s="92"/>
    </row>
    <row r="88" spans="1:64" ht="27" customHeight="1" x14ac:dyDescent="0.2">
      <c r="A88" s="60">
        <v>19</v>
      </c>
      <c r="B88" s="60"/>
      <c r="C88" s="60"/>
      <c r="D88" s="60"/>
      <c r="E88" s="60"/>
      <c r="F88" s="60"/>
      <c r="G88" s="112" t="s">
        <v>155</v>
      </c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113"/>
      <c r="X88" s="113"/>
      <c r="Y88" s="114"/>
      <c r="Z88" s="88" t="s">
        <v>64</v>
      </c>
      <c r="AA88" s="88"/>
      <c r="AB88" s="88"/>
      <c r="AC88" s="88"/>
      <c r="AD88" s="88"/>
      <c r="AE88" s="109" t="s">
        <v>108</v>
      </c>
      <c r="AF88" s="110"/>
      <c r="AG88" s="110"/>
      <c r="AH88" s="110"/>
      <c r="AI88" s="110"/>
      <c r="AJ88" s="110"/>
      <c r="AK88" s="110"/>
      <c r="AL88" s="110"/>
      <c r="AM88" s="110"/>
      <c r="AN88" s="111"/>
      <c r="AO88" s="92">
        <v>196920</v>
      </c>
      <c r="AP88" s="92"/>
      <c r="AQ88" s="92"/>
      <c r="AR88" s="92"/>
      <c r="AS88" s="92"/>
      <c r="AT88" s="92"/>
      <c r="AU88" s="92"/>
      <c r="AV88" s="92"/>
      <c r="AW88" s="92">
        <v>0</v>
      </c>
      <c r="AX88" s="92"/>
      <c r="AY88" s="92"/>
      <c r="AZ88" s="92"/>
      <c r="BA88" s="92"/>
      <c r="BB88" s="92"/>
      <c r="BC88" s="92"/>
      <c r="BD88" s="92"/>
      <c r="BE88" s="92">
        <f t="shared" si="1"/>
        <v>196920</v>
      </c>
      <c r="BF88" s="92"/>
      <c r="BG88" s="92"/>
      <c r="BH88" s="92"/>
      <c r="BI88" s="92"/>
      <c r="BJ88" s="92"/>
      <c r="BK88" s="92"/>
      <c r="BL88" s="92"/>
    </row>
    <row r="89" spans="1:64" ht="27.75" customHeight="1" x14ac:dyDescent="0.2">
      <c r="A89" s="60">
        <v>20</v>
      </c>
      <c r="B89" s="60"/>
      <c r="C89" s="60"/>
      <c r="D89" s="60"/>
      <c r="E89" s="60"/>
      <c r="F89" s="60"/>
      <c r="G89" s="112" t="s">
        <v>156</v>
      </c>
      <c r="H89" s="113"/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113"/>
      <c r="W89" s="113"/>
      <c r="X89" s="113"/>
      <c r="Y89" s="114"/>
      <c r="Z89" s="88" t="s">
        <v>64</v>
      </c>
      <c r="AA89" s="88"/>
      <c r="AB89" s="88"/>
      <c r="AC89" s="88"/>
      <c r="AD89" s="88"/>
      <c r="AE89" s="109" t="s">
        <v>108</v>
      </c>
      <c r="AF89" s="110"/>
      <c r="AG89" s="110"/>
      <c r="AH89" s="110"/>
      <c r="AI89" s="110"/>
      <c r="AJ89" s="110"/>
      <c r="AK89" s="110"/>
      <c r="AL89" s="110"/>
      <c r="AM89" s="110"/>
      <c r="AN89" s="111"/>
      <c r="AO89" s="92">
        <v>9996</v>
      </c>
      <c r="AP89" s="92"/>
      <c r="AQ89" s="92"/>
      <c r="AR89" s="92"/>
      <c r="AS89" s="92"/>
      <c r="AT89" s="92"/>
      <c r="AU89" s="92"/>
      <c r="AV89" s="92"/>
      <c r="AW89" s="92">
        <v>0</v>
      </c>
      <c r="AX89" s="92"/>
      <c r="AY89" s="92"/>
      <c r="AZ89" s="92"/>
      <c r="BA89" s="92"/>
      <c r="BB89" s="92"/>
      <c r="BC89" s="92"/>
      <c r="BD89" s="92"/>
      <c r="BE89" s="92">
        <f t="shared" si="1"/>
        <v>9996</v>
      </c>
      <c r="BF89" s="92"/>
      <c r="BG89" s="92"/>
      <c r="BH89" s="92"/>
      <c r="BI89" s="92"/>
      <c r="BJ89" s="92"/>
      <c r="BK89" s="92"/>
      <c r="BL89" s="92"/>
    </row>
    <row r="90" spans="1:64" ht="27.75" customHeight="1" x14ac:dyDescent="0.2">
      <c r="A90" s="60">
        <v>21</v>
      </c>
      <c r="B90" s="60"/>
      <c r="C90" s="60"/>
      <c r="D90" s="60"/>
      <c r="E90" s="60"/>
      <c r="F90" s="60"/>
      <c r="G90" s="112" t="s">
        <v>157</v>
      </c>
      <c r="H90" s="113"/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  <c r="V90" s="113"/>
      <c r="W90" s="113"/>
      <c r="X90" s="113"/>
      <c r="Y90" s="114"/>
      <c r="Z90" s="88" t="s">
        <v>64</v>
      </c>
      <c r="AA90" s="88"/>
      <c r="AB90" s="88"/>
      <c r="AC90" s="88"/>
      <c r="AD90" s="88"/>
      <c r="AE90" s="109" t="s">
        <v>108</v>
      </c>
      <c r="AF90" s="110"/>
      <c r="AG90" s="110"/>
      <c r="AH90" s="110"/>
      <c r="AI90" s="110"/>
      <c r="AJ90" s="110"/>
      <c r="AK90" s="110"/>
      <c r="AL90" s="110"/>
      <c r="AM90" s="110"/>
      <c r="AN90" s="111"/>
      <c r="AO90" s="92">
        <v>61950</v>
      </c>
      <c r="AP90" s="92"/>
      <c r="AQ90" s="92"/>
      <c r="AR90" s="92"/>
      <c r="AS90" s="92"/>
      <c r="AT90" s="92"/>
      <c r="AU90" s="92"/>
      <c r="AV90" s="92"/>
      <c r="AW90" s="92">
        <v>0</v>
      </c>
      <c r="AX90" s="92"/>
      <c r="AY90" s="92"/>
      <c r="AZ90" s="92"/>
      <c r="BA90" s="92"/>
      <c r="BB90" s="92"/>
      <c r="BC90" s="92"/>
      <c r="BD90" s="92"/>
      <c r="BE90" s="92">
        <f t="shared" si="1"/>
        <v>61950</v>
      </c>
      <c r="BF90" s="92"/>
      <c r="BG90" s="92"/>
      <c r="BH90" s="92"/>
      <c r="BI90" s="92"/>
      <c r="BJ90" s="92"/>
      <c r="BK90" s="92"/>
      <c r="BL90" s="92"/>
    </row>
    <row r="91" spans="1:64" ht="25.5" customHeight="1" x14ac:dyDescent="0.2">
      <c r="A91" s="60">
        <v>22</v>
      </c>
      <c r="B91" s="60"/>
      <c r="C91" s="60"/>
      <c r="D91" s="60"/>
      <c r="E91" s="60"/>
      <c r="F91" s="60"/>
      <c r="G91" s="112" t="s">
        <v>158</v>
      </c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113"/>
      <c r="X91" s="113"/>
      <c r="Y91" s="114"/>
      <c r="Z91" s="88" t="s">
        <v>64</v>
      </c>
      <c r="AA91" s="88"/>
      <c r="AB91" s="88"/>
      <c r="AC91" s="88"/>
      <c r="AD91" s="88"/>
      <c r="AE91" s="109" t="s">
        <v>108</v>
      </c>
      <c r="AF91" s="110"/>
      <c r="AG91" s="110"/>
      <c r="AH91" s="110"/>
      <c r="AI91" s="110"/>
      <c r="AJ91" s="110"/>
      <c r="AK91" s="110"/>
      <c r="AL91" s="110"/>
      <c r="AM91" s="110"/>
      <c r="AN91" s="111"/>
      <c r="AO91" s="92">
        <v>45000</v>
      </c>
      <c r="AP91" s="92"/>
      <c r="AQ91" s="92"/>
      <c r="AR91" s="92"/>
      <c r="AS91" s="92"/>
      <c r="AT91" s="92"/>
      <c r="AU91" s="92"/>
      <c r="AV91" s="92"/>
      <c r="AW91" s="92">
        <v>0</v>
      </c>
      <c r="AX91" s="92"/>
      <c r="AY91" s="92"/>
      <c r="AZ91" s="92"/>
      <c r="BA91" s="92"/>
      <c r="BB91" s="92"/>
      <c r="BC91" s="92"/>
      <c r="BD91" s="92"/>
      <c r="BE91" s="92">
        <f t="shared" si="1"/>
        <v>45000</v>
      </c>
      <c r="BF91" s="92"/>
      <c r="BG91" s="92"/>
      <c r="BH91" s="92"/>
      <c r="BI91" s="92"/>
      <c r="BJ91" s="92"/>
      <c r="BK91" s="92"/>
      <c r="BL91" s="92"/>
    </row>
    <row r="92" spans="1:64" s="91" customFormat="1" ht="12.75" customHeight="1" x14ac:dyDescent="0.2">
      <c r="A92" s="94">
        <v>0</v>
      </c>
      <c r="B92" s="94"/>
      <c r="C92" s="94"/>
      <c r="D92" s="94"/>
      <c r="E92" s="94"/>
      <c r="F92" s="94"/>
      <c r="G92" s="104" t="s">
        <v>68</v>
      </c>
      <c r="H92" s="115"/>
      <c r="I92" s="115"/>
      <c r="J92" s="115"/>
      <c r="K92" s="115"/>
      <c r="L92" s="115"/>
      <c r="M92" s="115"/>
      <c r="N92" s="115"/>
      <c r="O92" s="115"/>
      <c r="P92" s="115"/>
      <c r="Q92" s="115"/>
      <c r="R92" s="115"/>
      <c r="S92" s="115"/>
      <c r="T92" s="115"/>
      <c r="U92" s="115"/>
      <c r="V92" s="115"/>
      <c r="W92" s="115"/>
      <c r="X92" s="115"/>
      <c r="Y92" s="116"/>
      <c r="Z92" s="107"/>
      <c r="AA92" s="107"/>
      <c r="AB92" s="107"/>
      <c r="AC92" s="107"/>
      <c r="AD92" s="107"/>
      <c r="AE92" s="117"/>
      <c r="AF92" s="118"/>
      <c r="AG92" s="118"/>
      <c r="AH92" s="118"/>
      <c r="AI92" s="118"/>
      <c r="AJ92" s="118"/>
      <c r="AK92" s="118"/>
      <c r="AL92" s="118"/>
      <c r="AM92" s="118"/>
      <c r="AN92" s="119"/>
      <c r="AO92" s="98"/>
      <c r="AP92" s="98"/>
      <c r="AQ92" s="98"/>
      <c r="AR92" s="98"/>
      <c r="AS92" s="98"/>
      <c r="AT92" s="98"/>
      <c r="AU92" s="98"/>
      <c r="AV92" s="98"/>
      <c r="AW92" s="98"/>
      <c r="AX92" s="98"/>
      <c r="AY92" s="98"/>
      <c r="AZ92" s="98"/>
      <c r="BA92" s="98"/>
      <c r="BB92" s="98"/>
      <c r="BC92" s="98"/>
      <c r="BD92" s="98"/>
      <c r="BE92" s="98"/>
      <c r="BF92" s="98"/>
      <c r="BG92" s="98"/>
      <c r="BH92" s="98"/>
      <c r="BI92" s="98"/>
      <c r="BJ92" s="98"/>
      <c r="BK92" s="98"/>
      <c r="BL92" s="98"/>
    </row>
    <row r="93" spans="1:64" ht="12.75" customHeight="1" x14ac:dyDescent="0.2">
      <c r="A93" s="60">
        <v>1</v>
      </c>
      <c r="B93" s="60"/>
      <c r="C93" s="60"/>
      <c r="D93" s="60"/>
      <c r="E93" s="60"/>
      <c r="F93" s="60"/>
      <c r="G93" s="112" t="s">
        <v>159</v>
      </c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  <c r="W93" s="113"/>
      <c r="X93" s="113"/>
      <c r="Y93" s="114"/>
      <c r="Z93" s="88" t="s">
        <v>160</v>
      </c>
      <c r="AA93" s="88"/>
      <c r="AB93" s="88"/>
      <c r="AC93" s="88"/>
      <c r="AD93" s="88"/>
      <c r="AE93" s="109" t="s">
        <v>161</v>
      </c>
      <c r="AF93" s="110"/>
      <c r="AG93" s="110"/>
      <c r="AH93" s="110"/>
      <c r="AI93" s="110"/>
      <c r="AJ93" s="110"/>
      <c r="AK93" s="110"/>
      <c r="AL93" s="110"/>
      <c r="AM93" s="110"/>
      <c r="AN93" s="111"/>
      <c r="AO93" s="92">
        <v>743</v>
      </c>
      <c r="AP93" s="92"/>
      <c r="AQ93" s="92"/>
      <c r="AR93" s="92"/>
      <c r="AS93" s="92"/>
      <c r="AT93" s="92"/>
      <c r="AU93" s="92"/>
      <c r="AV93" s="92"/>
      <c r="AW93" s="92">
        <v>0</v>
      </c>
      <c r="AX93" s="92"/>
      <c r="AY93" s="92"/>
      <c r="AZ93" s="92"/>
      <c r="BA93" s="92"/>
      <c r="BB93" s="92"/>
      <c r="BC93" s="92"/>
      <c r="BD93" s="92"/>
      <c r="BE93" s="92">
        <f>AO93+AW93</f>
        <v>743</v>
      </c>
      <c r="BF93" s="92"/>
      <c r="BG93" s="92"/>
      <c r="BH93" s="92"/>
      <c r="BI93" s="92"/>
      <c r="BJ93" s="92"/>
      <c r="BK93" s="92"/>
      <c r="BL93" s="92"/>
    </row>
    <row r="94" spans="1:64" ht="12.75" customHeight="1" x14ac:dyDescent="0.2">
      <c r="A94" s="60">
        <v>2</v>
      </c>
      <c r="B94" s="60"/>
      <c r="C94" s="60"/>
      <c r="D94" s="60"/>
      <c r="E94" s="60"/>
      <c r="F94" s="60"/>
      <c r="G94" s="112" t="s">
        <v>162</v>
      </c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113"/>
      <c r="X94" s="113"/>
      <c r="Y94" s="114"/>
      <c r="Z94" s="88" t="s">
        <v>61</v>
      </c>
      <c r="AA94" s="88"/>
      <c r="AB94" s="88"/>
      <c r="AC94" s="88"/>
      <c r="AD94" s="88"/>
      <c r="AE94" s="109" t="s">
        <v>161</v>
      </c>
      <c r="AF94" s="110"/>
      <c r="AG94" s="110"/>
      <c r="AH94" s="110"/>
      <c r="AI94" s="110"/>
      <c r="AJ94" s="110"/>
      <c r="AK94" s="110"/>
      <c r="AL94" s="110"/>
      <c r="AM94" s="110"/>
      <c r="AN94" s="111"/>
      <c r="AO94" s="92">
        <v>70</v>
      </c>
      <c r="AP94" s="92"/>
      <c r="AQ94" s="92"/>
      <c r="AR94" s="92"/>
      <c r="AS94" s="92"/>
      <c r="AT94" s="92"/>
      <c r="AU94" s="92"/>
      <c r="AV94" s="92"/>
      <c r="AW94" s="92">
        <v>0</v>
      </c>
      <c r="AX94" s="92"/>
      <c r="AY94" s="92"/>
      <c r="AZ94" s="92"/>
      <c r="BA94" s="92"/>
      <c r="BB94" s="92"/>
      <c r="BC94" s="92"/>
      <c r="BD94" s="92"/>
      <c r="BE94" s="92">
        <f t="shared" ref="BE94:BE114" si="2">AO94+AW94</f>
        <v>70</v>
      </c>
      <c r="BF94" s="92"/>
      <c r="BG94" s="92"/>
      <c r="BH94" s="92"/>
      <c r="BI94" s="92"/>
      <c r="BJ94" s="92"/>
      <c r="BK94" s="92"/>
      <c r="BL94" s="92"/>
    </row>
    <row r="95" spans="1:64" ht="12.75" customHeight="1" x14ac:dyDescent="0.2">
      <c r="A95" s="60">
        <v>3</v>
      </c>
      <c r="B95" s="60"/>
      <c r="C95" s="60"/>
      <c r="D95" s="60"/>
      <c r="E95" s="60"/>
      <c r="F95" s="60"/>
      <c r="G95" s="112" t="s">
        <v>163</v>
      </c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113"/>
      <c r="X95" s="113"/>
      <c r="Y95" s="114"/>
      <c r="Z95" s="88" t="s">
        <v>61</v>
      </c>
      <c r="AA95" s="88"/>
      <c r="AB95" s="88"/>
      <c r="AC95" s="88"/>
      <c r="AD95" s="88"/>
      <c r="AE95" s="109" t="s">
        <v>161</v>
      </c>
      <c r="AF95" s="110"/>
      <c r="AG95" s="110"/>
      <c r="AH95" s="110"/>
      <c r="AI95" s="110"/>
      <c r="AJ95" s="110"/>
      <c r="AK95" s="110"/>
      <c r="AL95" s="110"/>
      <c r="AM95" s="110"/>
      <c r="AN95" s="111"/>
      <c r="AO95" s="92">
        <v>5</v>
      </c>
      <c r="AP95" s="92"/>
      <c r="AQ95" s="92"/>
      <c r="AR95" s="92"/>
      <c r="AS95" s="92"/>
      <c r="AT95" s="92"/>
      <c r="AU95" s="92"/>
      <c r="AV95" s="92"/>
      <c r="AW95" s="92">
        <v>0</v>
      </c>
      <c r="AX95" s="92"/>
      <c r="AY95" s="92"/>
      <c r="AZ95" s="92"/>
      <c r="BA95" s="92"/>
      <c r="BB95" s="92"/>
      <c r="BC95" s="92"/>
      <c r="BD95" s="92"/>
      <c r="BE95" s="92">
        <f t="shared" si="2"/>
        <v>5</v>
      </c>
      <c r="BF95" s="92"/>
      <c r="BG95" s="92"/>
      <c r="BH95" s="92"/>
      <c r="BI95" s="92"/>
      <c r="BJ95" s="92"/>
      <c r="BK95" s="92"/>
      <c r="BL95" s="92"/>
    </row>
    <row r="96" spans="1:64" ht="12.75" customHeight="1" x14ac:dyDescent="0.2">
      <c r="A96" s="60">
        <v>4</v>
      </c>
      <c r="B96" s="60"/>
      <c r="C96" s="60"/>
      <c r="D96" s="60"/>
      <c r="E96" s="60"/>
      <c r="F96" s="60"/>
      <c r="G96" s="112" t="s">
        <v>164</v>
      </c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4"/>
      <c r="Z96" s="88" t="s">
        <v>61</v>
      </c>
      <c r="AA96" s="88"/>
      <c r="AB96" s="88"/>
      <c r="AC96" s="88"/>
      <c r="AD96" s="88"/>
      <c r="AE96" s="109" t="s">
        <v>161</v>
      </c>
      <c r="AF96" s="110"/>
      <c r="AG96" s="110"/>
      <c r="AH96" s="110"/>
      <c r="AI96" s="110"/>
      <c r="AJ96" s="110"/>
      <c r="AK96" s="110"/>
      <c r="AL96" s="110"/>
      <c r="AM96" s="110"/>
      <c r="AN96" s="111"/>
      <c r="AO96" s="92">
        <v>3</v>
      </c>
      <c r="AP96" s="92"/>
      <c r="AQ96" s="92"/>
      <c r="AR96" s="92"/>
      <c r="AS96" s="92"/>
      <c r="AT96" s="92"/>
      <c r="AU96" s="92"/>
      <c r="AV96" s="92"/>
      <c r="AW96" s="92">
        <v>0</v>
      </c>
      <c r="AX96" s="92"/>
      <c r="AY96" s="92"/>
      <c r="AZ96" s="92"/>
      <c r="BA96" s="92"/>
      <c r="BB96" s="92"/>
      <c r="BC96" s="92"/>
      <c r="BD96" s="92"/>
      <c r="BE96" s="92">
        <f t="shared" si="2"/>
        <v>3</v>
      </c>
      <c r="BF96" s="92"/>
      <c r="BG96" s="92"/>
      <c r="BH96" s="92"/>
      <c r="BI96" s="92"/>
      <c r="BJ96" s="92"/>
      <c r="BK96" s="92"/>
      <c r="BL96" s="92"/>
    </row>
    <row r="97" spans="1:64" ht="12.75" customHeight="1" x14ac:dyDescent="0.2">
      <c r="A97" s="60">
        <v>5</v>
      </c>
      <c r="B97" s="60"/>
      <c r="C97" s="60"/>
      <c r="D97" s="60"/>
      <c r="E97" s="60"/>
      <c r="F97" s="60"/>
      <c r="G97" s="112" t="s">
        <v>165</v>
      </c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113"/>
      <c r="X97" s="113"/>
      <c r="Y97" s="114"/>
      <c r="Z97" s="88" t="s">
        <v>61</v>
      </c>
      <c r="AA97" s="88"/>
      <c r="AB97" s="88"/>
      <c r="AC97" s="88"/>
      <c r="AD97" s="88"/>
      <c r="AE97" s="109" t="s">
        <v>161</v>
      </c>
      <c r="AF97" s="110"/>
      <c r="AG97" s="110"/>
      <c r="AH97" s="110"/>
      <c r="AI97" s="110"/>
      <c r="AJ97" s="110"/>
      <c r="AK97" s="110"/>
      <c r="AL97" s="110"/>
      <c r="AM97" s="110"/>
      <c r="AN97" s="111"/>
      <c r="AO97" s="92">
        <v>3</v>
      </c>
      <c r="AP97" s="92"/>
      <c r="AQ97" s="92"/>
      <c r="AR97" s="92"/>
      <c r="AS97" s="92"/>
      <c r="AT97" s="92"/>
      <c r="AU97" s="92"/>
      <c r="AV97" s="92"/>
      <c r="AW97" s="92">
        <v>0</v>
      </c>
      <c r="AX97" s="92"/>
      <c r="AY97" s="92"/>
      <c r="AZ97" s="92"/>
      <c r="BA97" s="92"/>
      <c r="BB97" s="92"/>
      <c r="BC97" s="92"/>
      <c r="BD97" s="92"/>
      <c r="BE97" s="92">
        <f t="shared" si="2"/>
        <v>3</v>
      </c>
      <c r="BF97" s="92"/>
      <c r="BG97" s="92"/>
      <c r="BH97" s="92"/>
      <c r="BI97" s="92"/>
      <c r="BJ97" s="92"/>
      <c r="BK97" s="92"/>
      <c r="BL97" s="92"/>
    </row>
    <row r="98" spans="1:64" ht="25.5" customHeight="1" x14ac:dyDescent="0.2">
      <c r="A98" s="60">
        <v>6</v>
      </c>
      <c r="B98" s="60"/>
      <c r="C98" s="60"/>
      <c r="D98" s="60"/>
      <c r="E98" s="60"/>
      <c r="F98" s="60"/>
      <c r="G98" s="112" t="s">
        <v>166</v>
      </c>
      <c r="H98" s="113"/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  <c r="U98" s="113"/>
      <c r="V98" s="113"/>
      <c r="W98" s="113"/>
      <c r="X98" s="113"/>
      <c r="Y98" s="114"/>
      <c r="Z98" s="88" t="s">
        <v>61</v>
      </c>
      <c r="AA98" s="88"/>
      <c r="AB98" s="88"/>
      <c r="AC98" s="88"/>
      <c r="AD98" s="88"/>
      <c r="AE98" s="109" t="s">
        <v>161</v>
      </c>
      <c r="AF98" s="110"/>
      <c r="AG98" s="110"/>
      <c r="AH98" s="110"/>
      <c r="AI98" s="110"/>
      <c r="AJ98" s="110"/>
      <c r="AK98" s="110"/>
      <c r="AL98" s="110"/>
      <c r="AM98" s="110"/>
      <c r="AN98" s="111"/>
      <c r="AO98" s="92">
        <v>3</v>
      </c>
      <c r="AP98" s="92"/>
      <c r="AQ98" s="92"/>
      <c r="AR98" s="92"/>
      <c r="AS98" s="92"/>
      <c r="AT98" s="92"/>
      <c r="AU98" s="92"/>
      <c r="AV98" s="92"/>
      <c r="AW98" s="92">
        <v>0</v>
      </c>
      <c r="AX98" s="92"/>
      <c r="AY98" s="92"/>
      <c r="AZ98" s="92"/>
      <c r="BA98" s="92"/>
      <c r="BB98" s="92"/>
      <c r="BC98" s="92"/>
      <c r="BD98" s="92"/>
      <c r="BE98" s="92">
        <f t="shared" si="2"/>
        <v>3</v>
      </c>
      <c r="BF98" s="92"/>
      <c r="BG98" s="92"/>
      <c r="BH98" s="92"/>
      <c r="BI98" s="92"/>
      <c r="BJ98" s="92"/>
      <c r="BK98" s="92"/>
      <c r="BL98" s="92"/>
    </row>
    <row r="99" spans="1:64" ht="25.5" customHeight="1" x14ac:dyDescent="0.2">
      <c r="A99" s="60">
        <v>7</v>
      </c>
      <c r="B99" s="60"/>
      <c r="C99" s="60"/>
      <c r="D99" s="60"/>
      <c r="E99" s="60"/>
      <c r="F99" s="60"/>
      <c r="G99" s="112" t="s">
        <v>167</v>
      </c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  <c r="U99" s="113"/>
      <c r="V99" s="113"/>
      <c r="W99" s="113"/>
      <c r="X99" s="113"/>
      <c r="Y99" s="114"/>
      <c r="Z99" s="88" t="s">
        <v>168</v>
      </c>
      <c r="AA99" s="88"/>
      <c r="AB99" s="88"/>
      <c r="AC99" s="88"/>
      <c r="AD99" s="88"/>
      <c r="AE99" s="109" t="s">
        <v>161</v>
      </c>
      <c r="AF99" s="110"/>
      <c r="AG99" s="110"/>
      <c r="AH99" s="110"/>
      <c r="AI99" s="110"/>
      <c r="AJ99" s="110"/>
      <c r="AK99" s="110"/>
      <c r="AL99" s="110"/>
      <c r="AM99" s="110"/>
      <c r="AN99" s="111"/>
      <c r="AO99" s="92">
        <v>2.9</v>
      </c>
      <c r="AP99" s="92"/>
      <c r="AQ99" s="92"/>
      <c r="AR99" s="92"/>
      <c r="AS99" s="92"/>
      <c r="AT99" s="92"/>
      <c r="AU99" s="92"/>
      <c r="AV99" s="92"/>
      <c r="AW99" s="92">
        <v>0</v>
      </c>
      <c r="AX99" s="92"/>
      <c r="AY99" s="92"/>
      <c r="AZ99" s="92"/>
      <c r="BA99" s="92"/>
      <c r="BB99" s="92"/>
      <c r="BC99" s="92"/>
      <c r="BD99" s="92"/>
      <c r="BE99" s="92">
        <f t="shared" si="2"/>
        <v>2.9</v>
      </c>
      <c r="BF99" s="92"/>
      <c r="BG99" s="92"/>
      <c r="BH99" s="92"/>
      <c r="BI99" s="92"/>
      <c r="BJ99" s="92"/>
      <c r="BK99" s="92"/>
      <c r="BL99" s="92"/>
    </row>
    <row r="100" spans="1:64" ht="16.5" customHeight="1" x14ac:dyDescent="0.2">
      <c r="A100" s="60">
        <v>8</v>
      </c>
      <c r="B100" s="60"/>
      <c r="C100" s="60"/>
      <c r="D100" s="60"/>
      <c r="E100" s="60"/>
      <c r="F100" s="60"/>
      <c r="G100" s="112" t="s">
        <v>169</v>
      </c>
      <c r="H100" s="113"/>
      <c r="I100" s="113"/>
      <c r="J100" s="113"/>
      <c r="K100" s="113"/>
      <c r="L100" s="113"/>
      <c r="M100" s="113"/>
      <c r="N100" s="113"/>
      <c r="O100" s="113"/>
      <c r="P100" s="113"/>
      <c r="Q100" s="113"/>
      <c r="R100" s="113"/>
      <c r="S100" s="113"/>
      <c r="T100" s="113"/>
      <c r="U100" s="113"/>
      <c r="V100" s="113"/>
      <c r="W100" s="113"/>
      <c r="X100" s="113"/>
      <c r="Y100" s="114"/>
      <c r="Z100" s="88" t="s">
        <v>61</v>
      </c>
      <c r="AA100" s="88"/>
      <c r="AB100" s="88"/>
      <c r="AC100" s="88"/>
      <c r="AD100" s="88"/>
      <c r="AE100" s="109" t="s">
        <v>161</v>
      </c>
      <c r="AF100" s="110"/>
      <c r="AG100" s="110"/>
      <c r="AH100" s="110"/>
      <c r="AI100" s="110"/>
      <c r="AJ100" s="110"/>
      <c r="AK100" s="110"/>
      <c r="AL100" s="110"/>
      <c r="AM100" s="110"/>
      <c r="AN100" s="111"/>
      <c r="AO100" s="92">
        <v>25</v>
      </c>
      <c r="AP100" s="92"/>
      <c r="AQ100" s="92"/>
      <c r="AR100" s="92"/>
      <c r="AS100" s="92"/>
      <c r="AT100" s="92"/>
      <c r="AU100" s="92"/>
      <c r="AV100" s="92"/>
      <c r="AW100" s="92">
        <v>0</v>
      </c>
      <c r="AX100" s="92"/>
      <c r="AY100" s="92"/>
      <c r="AZ100" s="92"/>
      <c r="BA100" s="92"/>
      <c r="BB100" s="92"/>
      <c r="BC100" s="92"/>
      <c r="BD100" s="92"/>
      <c r="BE100" s="92">
        <f t="shared" si="2"/>
        <v>25</v>
      </c>
      <c r="BF100" s="92"/>
      <c r="BG100" s="92"/>
      <c r="BH100" s="92"/>
      <c r="BI100" s="92"/>
      <c r="BJ100" s="92"/>
      <c r="BK100" s="92"/>
      <c r="BL100" s="92"/>
    </row>
    <row r="101" spans="1:64" ht="16.5" customHeight="1" x14ac:dyDescent="0.2">
      <c r="A101" s="60">
        <v>9</v>
      </c>
      <c r="B101" s="60"/>
      <c r="C101" s="60"/>
      <c r="D101" s="60"/>
      <c r="E101" s="60"/>
      <c r="F101" s="60"/>
      <c r="G101" s="112" t="s">
        <v>170</v>
      </c>
      <c r="H101" s="113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  <c r="V101" s="113"/>
      <c r="W101" s="113"/>
      <c r="X101" s="113"/>
      <c r="Y101" s="114"/>
      <c r="Z101" s="88" t="s">
        <v>61</v>
      </c>
      <c r="AA101" s="88"/>
      <c r="AB101" s="88"/>
      <c r="AC101" s="88"/>
      <c r="AD101" s="88"/>
      <c r="AE101" s="109" t="s">
        <v>161</v>
      </c>
      <c r="AF101" s="110"/>
      <c r="AG101" s="110"/>
      <c r="AH101" s="110"/>
      <c r="AI101" s="110"/>
      <c r="AJ101" s="110"/>
      <c r="AK101" s="110"/>
      <c r="AL101" s="110"/>
      <c r="AM101" s="110"/>
      <c r="AN101" s="111"/>
      <c r="AO101" s="92">
        <v>1</v>
      </c>
      <c r="AP101" s="92"/>
      <c r="AQ101" s="92"/>
      <c r="AR101" s="92"/>
      <c r="AS101" s="92"/>
      <c r="AT101" s="92"/>
      <c r="AU101" s="92"/>
      <c r="AV101" s="92"/>
      <c r="AW101" s="92">
        <v>0</v>
      </c>
      <c r="AX101" s="92"/>
      <c r="AY101" s="92"/>
      <c r="AZ101" s="92"/>
      <c r="BA101" s="92"/>
      <c r="BB101" s="92"/>
      <c r="BC101" s="92"/>
      <c r="BD101" s="92"/>
      <c r="BE101" s="92">
        <f t="shared" si="2"/>
        <v>1</v>
      </c>
      <c r="BF101" s="92"/>
      <c r="BG101" s="92"/>
      <c r="BH101" s="92"/>
      <c r="BI101" s="92"/>
      <c r="BJ101" s="92"/>
      <c r="BK101" s="92"/>
      <c r="BL101" s="92"/>
    </row>
    <row r="102" spans="1:64" ht="12.75" customHeight="1" x14ac:dyDescent="0.2">
      <c r="A102" s="60">
        <v>10</v>
      </c>
      <c r="B102" s="60"/>
      <c r="C102" s="60"/>
      <c r="D102" s="60"/>
      <c r="E102" s="60"/>
      <c r="F102" s="60"/>
      <c r="G102" s="112" t="s">
        <v>171</v>
      </c>
      <c r="H102" s="113"/>
      <c r="I102" s="113"/>
      <c r="J102" s="113"/>
      <c r="K102" s="113"/>
      <c r="L102" s="113"/>
      <c r="M102" s="113"/>
      <c r="N102" s="113"/>
      <c r="O102" s="113"/>
      <c r="P102" s="113"/>
      <c r="Q102" s="113"/>
      <c r="R102" s="113"/>
      <c r="S102" s="113"/>
      <c r="T102" s="113"/>
      <c r="U102" s="113"/>
      <c r="V102" s="113"/>
      <c r="W102" s="113"/>
      <c r="X102" s="113"/>
      <c r="Y102" s="114"/>
      <c r="Z102" s="88" t="s">
        <v>172</v>
      </c>
      <c r="AA102" s="88"/>
      <c r="AB102" s="88"/>
      <c r="AC102" s="88"/>
      <c r="AD102" s="88"/>
      <c r="AE102" s="109" t="s">
        <v>161</v>
      </c>
      <c r="AF102" s="110"/>
      <c r="AG102" s="110"/>
      <c r="AH102" s="110"/>
      <c r="AI102" s="110"/>
      <c r="AJ102" s="110"/>
      <c r="AK102" s="110"/>
      <c r="AL102" s="110"/>
      <c r="AM102" s="110"/>
      <c r="AN102" s="111"/>
      <c r="AO102" s="92">
        <v>1500</v>
      </c>
      <c r="AP102" s="92"/>
      <c r="AQ102" s="92"/>
      <c r="AR102" s="92"/>
      <c r="AS102" s="92"/>
      <c r="AT102" s="92"/>
      <c r="AU102" s="92"/>
      <c r="AV102" s="92"/>
      <c r="AW102" s="92">
        <v>0</v>
      </c>
      <c r="AX102" s="92"/>
      <c r="AY102" s="92"/>
      <c r="AZ102" s="92"/>
      <c r="BA102" s="92"/>
      <c r="BB102" s="92"/>
      <c r="BC102" s="92"/>
      <c r="BD102" s="92"/>
      <c r="BE102" s="92">
        <f t="shared" si="2"/>
        <v>1500</v>
      </c>
      <c r="BF102" s="92"/>
      <c r="BG102" s="92"/>
      <c r="BH102" s="92"/>
      <c r="BI102" s="92"/>
      <c r="BJ102" s="92"/>
      <c r="BK102" s="92"/>
      <c r="BL102" s="92"/>
    </row>
    <row r="103" spans="1:64" ht="25.5" customHeight="1" x14ac:dyDescent="0.2">
      <c r="A103" s="60">
        <v>11</v>
      </c>
      <c r="B103" s="60"/>
      <c r="C103" s="60"/>
      <c r="D103" s="60"/>
      <c r="E103" s="60"/>
      <c r="F103" s="60"/>
      <c r="G103" s="112" t="s">
        <v>173</v>
      </c>
      <c r="H103" s="113"/>
      <c r="I103" s="113"/>
      <c r="J103" s="113"/>
      <c r="K103" s="113"/>
      <c r="L103" s="113"/>
      <c r="M103" s="113"/>
      <c r="N103" s="113"/>
      <c r="O103" s="113"/>
      <c r="P103" s="113"/>
      <c r="Q103" s="113"/>
      <c r="R103" s="113"/>
      <c r="S103" s="113"/>
      <c r="T103" s="113"/>
      <c r="U103" s="113"/>
      <c r="V103" s="113"/>
      <c r="W103" s="113"/>
      <c r="X103" s="113"/>
      <c r="Y103" s="114"/>
      <c r="Z103" s="88" t="s">
        <v>174</v>
      </c>
      <c r="AA103" s="88"/>
      <c r="AB103" s="88"/>
      <c r="AC103" s="88"/>
      <c r="AD103" s="88"/>
      <c r="AE103" s="109" t="s">
        <v>161</v>
      </c>
      <c r="AF103" s="110"/>
      <c r="AG103" s="110"/>
      <c r="AH103" s="110"/>
      <c r="AI103" s="110"/>
      <c r="AJ103" s="110"/>
      <c r="AK103" s="110"/>
      <c r="AL103" s="110"/>
      <c r="AM103" s="110"/>
      <c r="AN103" s="111"/>
      <c r="AO103" s="92">
        <v>23438</v>
      </c>
      <c r="AP103" s="92"/>
      <c r="AQ103" s="92"/>
      <c r="AR103" s="92"/>
      <c r="AS103" s="92"/>
      <c r="AT103" s="92"/>
      <c r="AU103" s="92"/>
      <c r="AV103" s="92"/>
      <c r="AW103" s="92">
        <v>0</v>
      </c>
      <c r="AX103" s="92"/>
      <c r="AY103" s="92"/>
      <c r="AZ103" s="92"/>
      <c r="BA103" s="92"/>
      <c r="BB103" s="92"/>
      <c r="BC103" s="92"/>
      <c r="BD103" s="92"/>
      <c r="BE103" s="92">
        <f t="shared" si="2"/>
        <v>23438</v>
      </c>
      <c r="BF103" s="92"/>
      <c r="BG103" s="92"/>
      <c r="BH103" s="92"/>
      <c r="BI103" s="92"/>
      <c r="BJ103" s="92"/>
      <c r="BK103" s="92"/>
      <c r="BL103" s="92"/>
    </row>
    <row r="104" spans="1:64" ht="25.5" customHeight="1" x14ac:dyDescent="0.2">
      <c r="A104" s="60">
        <v>12</v>
      </c>
      <c r="B104" s="60"/>
      <c r="C104" s="60"/>
      <c r="D104" s="60"/>
      <c r="E104" s="60"/>
      <c r="F104" s="60"/>
      <c r="G104" s="112" t="s">
        <v>175</v>
      </c>
      <c r="H104" s="113"/>
      <c r="I104" s="113"/>
      <c r="J104" s="113"/>
      <c r="K104" s="113"/>
      <c r="L104" s="113"/>
      <c r="M104" s="113"/>
      <c r="N104" s="113"/>
      <c r="O104" s="113"/>
      <c r="P104" s="113"/>
      <c r="Q104" s="113"/>
      <c r="R104" s="113"/>
      <c r="S104" s="113"/>
      <c r="T104" s="113"/>
      <c r="U104" s="113"/>
      <c r="V104" s="113"/>
      <c r="W104" s="113"/>
      <c r="X104" s="113"/>
      <c r="Y104" s="114"/>
      <c r="Z104" s="88" t="s">
        <v>174</v>
      </c>
      <c r="AA104" s="88"/>
      <c r="AB104" s="88"/>
      <c r="AC104" s="88"/>
      <c r="AD104" s="88"/>
      <c r="AE104" s="109" t="s">
        <v>161</v>
      </c>
      <c r="AF104" s="110"/>
      <c r="AG104" s="110"/>
      <c r="AH104" s="110"/>
      <c r="AI104" s="110"/>
      <c r="AJ104" s="110"/>
      <c r="AK104" s="110"/>
      <c r="AL104" s="110"/>
      <c r="AM104" s="110"/>
      <c r="AN104" s="111"/>
      <c r="AO104" s="92">
        <v>52804</v>
      </c>
      <c r="AP104" s="92"/>
      <c r="AQ104" s="92"/>
      <c r="AR104" s="92"/>
      <c r="AS104" s="92"/>
      <c r="AT104" s="92"/>
      <c r="AU104" s="92"/>
      <c r="AV104" s="92"/>
      <c r="AW104" s="92">
        <v>0</v>
      </c>
      <c r="AX104" s="92"/>
      <c r="AY104" s="92"/>
      <c r="AZ104" s="92"/>
      <c r="BA104" s="92"/>
      <c r="BB104" s="92"/>
      <c r="BC104" s="92"/>
      <c r="BD104" s="92"/>
      <c r="BE104" s="92">
        <f t="shared" si="2"/>
        <v>52804</v>
      </c>
      <c r="BF104" s="92"/>
      <c r="BG104" s="92"/>
      <c r="BH104" s="92"/>
      <c r="BI104" s="92"/>
      <c r="BJ104" s="92"/>
      <c r="BK104" s="92"/>
      <c r="BL104" s="92"/>
    </row>
    <row r="105" spans="1:64" ht="12.75" customHeight="1" x14ac:dyDescent="0.2">
      <c r="A105" s="60">
        <v>13</v>
      </c>
      <c r="B105" s="60"/>
      <c r="C105" s="60"/>
      <c r="D105" s="60"/>
      <c r="E105" s="60"/>
      <c r="F105" s="60"/>
      <c r="G105" s="112" t="s">
        <v>176</v>
      </c>
      <c r="H105" s="113"/>
      <c r="I105" s="113"/>
      <c r="J105" s="113"/>
      <c r="K105" s="113"/>
      <c r="L105" s="113"/>
      <c r="M105" s="113"/>
      <c r="N105" s="113"/>
      <c r="O105" s="113"/>
      <c r="P105" s="113"/>
      <c r="Q105" s="113"/>
      <c r="R105" s="113"/>
      <c r="S105" s="113"/>
      <c r="T105" s="113"/>
      <c r="U105" s="113"/>
      <c r="V105" s="113"/>
      <c r="W105" s="113"/>
      <c r="X105" s="113"/>
      <c r="Y105" s="114"/>
      <c r="Z105" s="88" t="s">
        <v>168</v>
      </c>
      <c r="AA105" s="88"/>
      <c r="AB105" s="88"/>
      <c r="AC105" s="88"/>
      <c r="AD105" s="88"/>
      <c r="AE105" s="109" t="s">
        <v>161</v>
      </c>
      <c r="AF105" s="110"/>
      <c r="AG105" s="110"/>
      <c r="AH105" s="110"/>
      <c r="AI105" s="110"/>
      <c r="AJ105" s="110"/>
      <c r="AK105" s="110"/>
      <c r="AL105" s="110"/>
      <c r="AM105" s="110"/>
      <c r="AN105" s="111"/>
      <c r="AO105" s="92">
        <v>86</v>
      </c>
      <c r="AP105" s="92"/>
      <c r="AQ105" s="92"/>
      <c r="AR105" s="92"/>
      <c r="AS105" s="92"/>
      <c r="AT105" s="92"/>
      <c r="AU105" s="92"/>
      <c r="AV105" s="92"/>
      <c r="AW105" s="92">
        <v>0</v>
      </c>
      <c r="AX105" s="92"/>
      <c r="AY105" s="92"/>
      <c r="AZ105" s="92"/>
      <c r="BA105" s="92"/>
      <c r="BB105" s="92"/>
      <c r="BC105" s="92"/>
      <c r="BD105" s="92"/>
      <c r="BE105" s="92">
        <f t="shared" si="2"/>
        <v>86</v>
      </c>
      <c r="BF105" s="92"/>
      <c r="BG105" s="92"/>
      <c r="BH105" s="92"/>
      <c r="BI105" s="92"/>
      <c r="BJ105" s="92"/>
      <c r="BK105" s="92"/>
      <c r="BL105" s="92"/>
    </row>
    <row r="106" spans="1:64" ht="25.5" customHeight="1" x14ac:dyDescent="0.2">
      <c r="A106" s="60">
        <v>14</v>
      </c>
      <c r="B106" s="60"/>
      <c r="C106" s="60"/>
      <c r="D106" s="60"/>
      <c r="E106" s="60"/>
      <c r="F106" s="60"/>
      <c r="G106" s="112" t="s">
        <v>177</v>
      </c>
      <c r="H106" s="113"/>
      <c r="I106" s="113"/>
      <c r="J106" s="113"/>
      <c r="K106" s="113"/>
      <c r="L106" s="113"/>
      <c r="M106" s="113"/>
      <c r="N106" s="113"/>
      <c r="O106" s="113"/>
      <c r="P106" s="113"/>
      <c r="Q106" s="113"/>
      <c r="R106" s="113"/>
      <c r="S106" s="113"/>
      <c r="T106" s="113"/>
      <c r="U106" s="113"/>
      <c r="V106" s="113"/>
      <c r="W106" s="113"/>
      <c r="X106" s="113"/>
      <c r="Y106" s="114"/>
      <c r="Z106" s="88" t="s">
        <v>174</v>
      </c>
      <c r="AA106" s="88"/>
      <c r="AB106" s="88"/>
      <c r="AC106" s="88"/>
      <c r="AD106" s="88"/>
      <c r="AE106" s="109" t="s">
        <v>161</v>
      </c>
      <c r="AF106" s="110"/>
      <c r="AG106" s="110"/>
      <c r="AH106" s="110"/>
      <c r="AI106" s="110"/>
      <c r="AJ106" s="110"/>
      <c r="AK106" s="110"/>
      <c r="AL106" s="110"/>
      <c r="AM106" s="110"/>
      <c r="AN106" s="111"/>
      <c r="AO106" s="92">
        <v>5230</v>
      </c>
      <c r="AP106" s="92"/>
      <c r="AQ106" s="92"/>
      <c r="AR106" s="92"/>
      <c r="AS106" s="92"/>
      <c r="AT106" s="92"/>
      <c r="AU106" s="92"/>
      <c r="AV106" s="92"/>
      <c r="AW106" s="92">
        <v>0</v>
      </c>
      <c r="AX106" s="92"/>
      <c r="AY106" s="92"/>
      <c r="AZ106" s="92"/>
      <c r="BA106" s="92"/>
      <c r="BB106" s="92"/>
      <c r="BC106" s="92"/>
      <c r="BD106" s="92"/>
      <c r="BE106" s="92">
        <f t="shared" si="2"/>
        <v>5230</v>
      </c>
      <c r="BF106" s="92"/>
      <c r="BG106" s="92"/>
      <c r="BH106" s="92"/>
      <c r="BI106" s="92"/>
      <c r="BJ106" s="92"/>
      <c r="BK106" s="92"/>
      <c r="BL106" s="92"/>
    </row>
    <row r="107" spans="1:64" ht="12.75" customHeight="1" x14ac:dyDescent="0.2">
      <c r="A107" s="60">
        <v>15</v>
      </c>
      <c r="B107" s="60"/>
      <c r="C107" s="60"/>
      <c r="D107" s="60"/>
      <c r="E107" s="60"/>
      <c r="F107" s="60"/>
      <c r="G107" s="112" t="s">
        <v>178</v>
      </c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  <c r="T107" s="113"/>
      <c r="U107" s="113"/>
      <c r="V107" s="113"/>
      <c r="W107" s="113"/>
      <c r="X107" s="113"/>
      <c r="Y107" s="114"/>
      <c r="Z107" s="88" t="s">
        <v>168</v>
      </c>
      <c r="AA107" s="88"/>
      <c r="AB107" s="88"/>
      <c r="AC107" s="88"/>
      <c r="AD107" s="88"/>
      <c r="AE107" s="109" t="s">
        <v>161</v>
      </c>
      <c r="AF107" s="110"/>
      <c r="AG107" s="110"/>
      <c r="AH107" s="110"/>
      <c r="AI107" s="110"/>
      <c r="AJ107" s="110"/>
      <c r="AK107" s="110"/>
      <c r="AL107" s="110"/>
      <c r="AM107" s="110"/>
      <c r="AN107" s="111"/>
      <c r="AO107" s="92">
        <v>15</v>
      </c>
      <c r="AP107" s="92"/>
      <c r="AQ107" s="92"/>
      <c r="AR107" s="92"/>
      <c r="AS107" s="92"/>
      <c r="AT107" s="92"/>
      <c r="AU107" s="92"/>
      <c r="AV107" s="92"/>
      <c r="AW107" s="92">
        <v>0</v>
      </c>
      <c r="AX107" s="92"/>
      <c r="AY107" s="92"/>
      <c r="AZ107" s="92"/>
      <c r="BA107" s="92"/>
      <c r="BB107" s="92"/>
      <c r="BC107" s="92"/>
      <c r="BD107" s="92"/>
      <c r="BE107" s="92">
        <f t="shared" si="2"/>
        <v>15</v>
      </c>
      <c r="BF107" s="92"/>
      <c r="BG107" s="92"/>
      <c r="BH107" s="92"/>
      <c r="BI107" s="92"/>
      <c r="BJ107" s="92"/>
      <c r="BK107" s="92"/>
      <c r="BL107" s="92"/>
    </row>
    <row r="108" spans="1:64" ht="38.25" customHeight="1" x14ac:dyDescent="0.2">
      <c r="A108" s="60">
        <v>16</v>
      </c>
      <c r="B108" s="60"/>
      <c r="C108" s="60"/>
      <c r="D108" s="60"/>
      <c r="E108" s="60"/>
      <c r="F108" s="60"/>
      <c r="G108" s="112" t="s">
        <v>179</v>
      </c>
      <c r="H108" s="113"/>
      <c r="I108" s="113"/>
      <c r="J108" s="113"/>
      <c r="K108" s="113"/>
      <c r="L108" s="113"/>
      <c r="M108" s="113"/>
      <c r="N108" s="113"/>
      <c r="O108" s="113"/>
      <c r="P108" s="113"/>
      <c r="Q108" s="113"/>
      <c r="R108" s="113"/>
      <c r="S108" s="113"/>
      <c r="T108" s="113"/>
      <c r="U108" s="113"/>
      <c r="V108" s="113"/>
      <c r="W108" s="113"/>
      <c r="X108" s="113"/>
      <c r="Y108" s="114"/>
      <c r="Z108" s="88" t="s">
        <v>61</v>
      </c>
      <c r="AA108" s="88"/>
      <c r="AB108" s="88"/>
      <c r="AC108" s="88"/>
      <c r="AD108" s="88"/>
      <c r="AE108" s="109" t="s">
        <v>161</v>
      </c>
      <c r="AF108" s="110"/>
      <c r="AG108" s="110"/>
      <c r="AH108" s="110"/>
      <c r="AI108" s="110"/>
      <c r="AJ108" s="110"/>
      <c r="AK108" s="110"/>
      <c r="AL108" s="110"/>
      <c r="AM108" s="110"/>
      <c r="AN108" s="111"/>
      <c r="AO108" s="92">
        <v>2</v>
      </c>
      <c r="AP108" s="92"/>
      <c r="AQ108" s="92"/>
      <c r="AR108" s="92"/>
      <c r="AS108" s="92"/>
      <c r="AT108" s="92"/>
      <c r="AU108" s="92"/>
      <c r="AV108" s="92"/>
      <c r="AW108" s="92">
        <v>0</v>
      </c>
      <c r="AX108" s="92"/>
      <c r="AY108" s="92"/>
      <c r="AZ108" s="92"/>
      <c r="BA108" s="92"/>
      <c r="BB108" s="92"/>
      <c r="BC108" s="92"/>
      <c r="BD108" s="92"/>
      <c r="BE108" s="92">
        <f t="shared" si="2"/>
        <v>2</v>
      </c>
      <c r="BF108" s="92"/>
      <c r="BG108" s="92"/>
      <c r="BH108" s="92"/>
      <c r="BI108" s="92"/>
      <c r="BJ108" s="92"/>
      <c r="BK108" s="92"/>
      <c r="BL108" s="92"/>
    </row>
    <row r="109" spans="1:64" ht="25.5" customHeight="1" x14ac:dyDescent="0.2">
      <c r="A109" s="60">
        <v>17</v>
      </c>
      <c r="B109" s="60"/>
      <c r="C109" s="60"/>
      <c r="D109" s="60"/>
      <c r="E109" s="60"/>
      <c r="F109" s="60"/>
      <c r="G109" s="112" t="s">
        <v>180</v>
      </c>
      <c r="H109" s="113"/>
      <c r="I109" s="113"/>
      <c r="J109" s="113"/>
      <c r="K109" s="113"/>
      <c r="L109" s="113"/>
      <c r="M109" s="113"/>
      <c r="N109" s="113"/>
      <c r="O109" s="113"/>
      <c r="P109" s="113"/>
      <c r="Q109" s="113"/>
      <c r="R109" s="113"/>
      <c r="S109" s="113"/>
      <c r="T109" s="113"/>
      <c r="U109" s="113"/>
      <c r="V109" s="113"/>
      <c r="W109" s="113"/>
      <c r="X109" s="113"/>
      <c r="Y109" s="114"/>
      <c r="Z109" s="88" t="s">
        <v>61</v>
      </c>
      <c r="AA109" s="88"/>
      <c r="AB109" s="88"/>
      <c r="AC109" s="88"/>
      <c r="AD109" s="88"/>
      <c r="AE109" s="109" t="s">
        <v>161</v>
      </c>
      <c r="AF109" s="110"/>
      <c r="AG109" s="110"/>
      <c r="AH109" s="110"/>
      <c r="AI109" s="110"/>
      <c r="AJ109" s="110"/>
      <c r="AK109" s="110"/>
      <c r="AL109" s="110"/>
      <c r="AM109" s="110"/>
      <c r="AN109" s="111"/>
      <c r="AO109" s="92">
        <v>5</v>
      </c>
      <c r="AP109" s="92"/>
      <c r="AQ109" s="92"/>
      <c r="AR109" s="92"/>
      <c r="AS109" s="92"/>
      <c r="AT109" s="92"/>
      <c r="AU109" s="92"/>
      <c r="AV109" s="92"/>
      <c r="AW109" s="92">
        <v>5</v>
      </c>
      <c r="AX109" s="92"/>
      <c r="AY109" s="92"/>
      <c r="AZ109" s="92"/>
      <c r="BA109" s="92"/>
      <c r="BB109" s="92"/>
      <c r="BC109" s="92"/>
      <c r="BD109" s="92"/>
      <c r="BE109" s="92">
        <v>5</v>
      </c>
      <c r="BF109" s="92"/>
      <c r="BG109" s="92"/>
      <c r="BH109" s="92"/>
      <c r="BI109" s="92"/>
      <c r="BJ109" s="92"/>
      <c r="BK109" s="92"/>
      <c r="BL109" s="92"/>
    </row>
    <row r="110" spans="1:64" ht="23.25" customHeight="1" x14ac:dyDescent="0.2">
      <c r="A110" s="60">
        <v>18</v>
      </c>
      <c r="B110" s="60"/>
      <c r="C110" s="60"/>
      <c r="D110" s="60"/>
      <c r="E110" s="60"/>
      <c r="F110" s="60"/>
      <c r="G110" s="112" t="s">
        <v>181</v>
      </c>
      <c r="H110" s="113"/>
      <c r="I110" s="113"/>
      <c r="J110" s="113"/>
      <c r="K110" s="113"/>
      <c r="L110" s="113"/>
      <c r="M110" s="113"/>
      <c r="N110" s="113"/>
      <c r="O110" s="113"/>
      <c r="P110" s="113"/>
      <c r="Q110" s="113"/>
      <c r="R110" s="113"/>
      <c r="S110" s="113"/>
      <c r="T110" s="113"/>
      <c r="U110" s="113"/>
      <c r="V110" s="113"/>
      <c r="W110" s="113"/>
      <c r="X110" s="113"/>
      <c r="Y110" s="114"/>
      <c r="Z110" s="88" t="s">
        <v>61</v>
      </c>
      <c r="AA110" s="88"/>
      <c r="AB110" s="88"/>
      <c r="AC110" s="88"/>
      <c r="AD110" s="88"/>
      <c r="AE110" s="109" t="s">
        <v>161</v>
      </c>
      <c r="AF110" s="110"/>
      <c r="AG110" s="110"/>
      <c r="AH110" s="110"/>
      <c r="AI110" s="110"/>
      <c r="AJ110" s="110"/>
      <c r="AK110" s="110"/>
      <c r="AL110" s="110"/>
      <c r="AM110" s="110"/>
      <c r="AN110" s="111"/>
      <c r="AO110" s="92">
        <v>14</v>
      </c>
      <c r="AP110" s="92"/>
      <c r="AQ110" s="92"/>
      <c r="AR110" s="92"/>
      <c r="AS110" s="92"/>
      <c r="AT110" s="92"/>
      <c r="AU110" s="92"/>
      <c r="AV110" s="92"/>
      <c r="AW110" s="92">
        <v>0</v>
      </c>
      <c r="AX110" s="92"/>
      <c r="AY110" s="92"/>
      <c r="AZ110" s="92"/>
      <c r="BA110" s="92"/>
      <c r="BB110" s="92"/>
      <c r="BC110" s="92"/>
      <c r="BD110" s="92"/>
      <c r="BE110" s="92">
        <f t="shared" si="2"/>
        <v>14</v>
      </c>
      <c r="BF110" s="92"/>
      <c r="BG110" s="92"/>
      <c r="BH110" s="92"/>
      <c r="BI110" s="92"/>
      <c r="BJ110" s="92"/>
      <c r="BK110" s="92"/>
      <c r="BL110" s="92"/>
    </row>
    <row r="111" spans="1:64" ht="15.75" customHeight="1" x14ac:dyDescent="0.2">
      <c r="A111" s="60">
        <v>19</v>
      </c>
      <c r="B111" s="60"/>
      <c r="C111" s="60"/>
      <c r="D111" s="60"/>
      <c r="E111" s="60"/>
      <c r="F111" s="60"/>
      <c r="G111" s="112" t="s">
        <v>182</v>
      </c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113"/>
      <c r="S111" s="113"/>
      <c r="T111" s="113"/>
      <c r="U111" s="113"/>
      <c r="V111" s="113"/>
      <c r="W111" s="113"/>
      <c r="X111" s="113"/>
      <c r="Y111" s="114"/>
      <c r="Z111" s="88" t="s">
        <v>61</v>
      </c>
      <c r="AA111" s="88"/>
      <c r="AB111" s="88"/>
      <c r="AC111" s="88"/>
      <c r="AD111" s="88"/>
      <c r="AE111" s="109" t="s">
        <v>161</v>
      </c>
      <c r="AF111" s="110"/>
      <c r="AG111" s="110"/>
      <c r="AH111" s="110"/>
      <c r="AI111" s="110"/>
      <c r="AJ111" s="110"/>
      <c r="AK111" s="110"/>
      <c r="AL111" s="110"/>
      <c r="AM111" s="110"/>
      <c r="AN111" s="111"/>
      <c r="AO111" s="92">
        <v>11</v>
      </c>
      <c r="AP111" s="92"/>
      <c r="AQ111" s="92"/>
      <c r="AR111" s="92"/>
      <c r="AS111" s="92"/>
      <c r="AT111" s="92"/>
      <c r="AU111" s="92"/>
      <c r="AV111" s="92"/>
      <c r="AW111" s="92">
        <v>0</v>
      </c>
      <c r="AX111" s="92"/>
      <c r="AY111" s="92"/>
      <c r="AZ111" s="92"/>
      <c r="BA111" s="92"/>
      <c r="BB111" s="92"/>
      <c r="BC111" s="92"/>
      <c r="BD111" s="92"/>
      <c r="BE111" s="92">
        <f t="shared" si="2"/>
        <v>11</v>
      </c>
      <c r="BF111" s="92"/>
      <c r="BG111" s="92"/>
      <c r="BH111" s="92"/>
      <c r="BI111" s="92"/>
      <c r="BJ111" s="92"/>
      <c r="BK111" s="92"/>
      <c r="BL111" s="92"/>
    </row>
    <row r="112" spans="1:64" ht="17.25" customHeight="1" x14ac:dyDescent="0.2">
      <c r="A112" s="60">
        <v>20</v>
      </c>
      <c r="B112" s="60"/>
      <c r="C112" s="60"/>
      <c r="D112" s="60"/>
      <c r="E112" s="60"/>
      <c r="F112" s="60"/>
      <c r="G112" s="112" t="s">
        <v>183</v>
      </c>
      <c r="H112" s="113"/>
      <c r="I112" s="113"/>
      <c r="J112" s="113"/>
      <c r="K112" s="113"/>
      <c r="L112" s="113"/>
      <c r="M112" s="113"/>
      <c r="N112" s="113"/>
      <c r="O112" s="113"/>
      <c r="P112" s="113"/>
      <c r="Q112" s="113"/>
      <c r="R112" s="113"/>
      <c r="S112" s="113"/>
      <c r="T112" s="113"/>
      <c r="U112" s="113"/>
      <c r="V112" s="113"/>
      <c r="W112" s="113"/>
      <c r="X112" s="113"/>
      <c r="Y112" s="114"/>
      <c r="Z112" s="88" t="s">
        <v>61</v>
      </c>
      <c r="AA112" s="88"/>
      <c r="AB112" s="88"/>
      <c r="AC112" s="88"/>
      <c r="AD112" s="88"/>
      <c r="AE112" s="109" t="s">
        <v>161</v>
      </c>
      <c r="AF112" s="110"/>
      <c r="AG112" s="110"/>
      <c r="AH112" s="110"/>
      <c r="AI112" s="110"/>
      <c r="AJ112" s="110"/>
      <c r="AK112" s="110"/>
      <c r="AL112" s="110"/>
      <c r="AM112" s="110"/>
      <c r="AN112" s="111"/>
      <c r="AO112" s="92">
        <v>2</v>
      </c>
      <c r="AP112" s="92"/>
      <c r="AQ112" s="92"/>
      <c r="AR112" s="92"/>
      <c r="AS112" s="92"/>
      <c r="AT112" s="92"/>
      <c r="AU112" s="92"/>
      <c r="AV112" s="92"/>
      <c r="AW112" s="92">
        <v>0</v>
      </c>
      <c r="AX112" s="92"/>
      <c r="AY112" s="92"/>
      <c r="AZ112" s="92"/>
      <c r="BA112" s="92"/>
      <c r="BB112" s="92"/>
      <c r="BC112" s="92"/>
      <c r="BD112" s="92"/>
      <c r="BE112" s="92">
        <f t="shared" si="2"/>
        <v>2</v>
      </c>
      <c r="BF112" s="92"/>
      <c r="BG112" s="92"/>
      <c r="BH112" s="92"/>
      <c r="BI112" s="92"/>
      <c r="BJ112" s="92"/>
      <c r="BK112" s="92"/>
      <c r="BL112" s="92"/>
    </row>
    <row r="113" spans="1:64" ht="17.25" customHeight="1" x14ac:dyDescent="0.2">
      <c r="A113" s="60">
        <v>21</v>
      </c>
      <c r="B113" s="60"/>
      <c r="C113" s="60"/>
      <c r="D113" s="60"/>
      <c r="E113" s="60"/>
      <c r="F113" s="60"/>
      <c r="G113" s="112" t="s">
        <v>184</v>
      </c>
      <c r="H113" s="113"/>
      <c r="I113" s="113"/>
      <c r="J113" s="113"/>
      <c r="K113" s="113"/>
      <c r="L113" s="113"/>
      <c r="M113" s="113"/>
      <c r="N113" s="113"/>
      <c r="O113" s="113"/>
      <c r="P113" s="113"/>
      <c r="Q113" s="113"/>
      <c r="R113" s="113"/>
      <c r="S113" s="113"/>
      <c r="T113" s="113"/>
      <c r="U113" s="113"/>
      <c r="V113" s="113"/>
      <c r="W113" s="113"/>
      <c r="X113" s="113"/>
      <c r="Y113" s="114"/>
      <c r="Z113" s="88" t="s">
        <v>61</v>
      </c>
      <c r="AA113" s="88"/>
      <c r="AB113" s="88"/>
      <c r="AC113" s="88"/>
      <c r="AD113" s="88"/>
      <c r="AE113" s="109" t="s">
        <v>161</v>
      </c>
      <c r="AF113" s="110"/>
      <c r="AG113" s="110"/>
      <c r="AH113" s="110"/>
      <c r="AI113" s="110"/>
      <c r="AJ113" s="110"/>
      <c r="AK113" s="110"/>
      <c r="AL113" s="110"/>
      <c r="AM113" s="110"/>
      <c r="AN113" s="111"/>
      <c r="AO113" s="92">
        <v>35</v>
      </c>
      <c r="AP113" s="92"/>
      <c r="AQ113" s="92"/>
      <c r="AR113" s="92"/>
      <c r="AS113" s="92"/>
      <c r="AT113" s="92"/>
      <c r="AU113" s="92"/>
      <c r="AV113" s="92"/>
      <c r="AW113" s="92">
        <v>0</v>
      </c>
      <c r="AX113" s="92"/>
      <c r="AY113" s="92"/>
      <c r="AZ113" s="92"/>
      <c r="BA113" s="92"/>
      <c r="BB113" s="92"/>
      <c r="BC113" s="92"/>
      <c r="BD113" s="92"/>
      <c r="BE113" s="92">
        <f t="shared" si="2"/>
        <v>35</v>
      </c>
      <c r="BF113" s="92"/>
      <c r="BG113" s="92"/>
      <c r="BH113" s="92"/>
      <c r="BI113" s="92"/>
      <c r="BJ113" s="92"/>
      <c r="BK113" s="92"/>
      <c r="BL113" s="92"/>
    </row>
    <row r="114" spans="1:64" ht="27" customHeight="1" x14ac:dyDescent="0.2">
      <c r="A114" s="60">
        <v>22</v>
      </c>
      <c r="B114" s="60"/>
      <c r="C114" s="60"/>
      <c r="D114" s="60"/>
      <c r="E114" s="60"/>
      <c r="F114" s="60"/>
      <c r="G114" s="112" t="s">
        <v>185</v>
      </c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  <c r="V114" s="113"/>
      <c r="W114" s="113"/>
      <c r="X114" s="113"/>
      <c r="Y114" s="114"/>
      <c r="Z114" s="88" t="s">
        <v>61</v>
      </c>
      <c r="AA114" s="88"/>
      <c r="AB114" s="88"/>
      <c r="AC114" s="88"/>
      <c r="AD114" s="88"/>
      <c r="AE114" s="109" t="s">
        <v>161</v>
      </c>
      <c r="AF114" s="110"/>
      <c r="AG114" s="110"/>
      <c r="AH114" s="110"/>
      <c r="AI114" s="110"/>
      <c r="AJ114" s="110"/>
      <c r="AK114" s="110"/>
      <c r="AL114" s="110"/>
      <c r="AM114" s="110"/>
      <c r="AN114" s="111"/>
      <c r="AO114" s="92">
        <v>4</v>
      </c>
      <c r="AP114" s="92"/>
      <c r="AQ114" s="92"/>
      <c r="AR114" s="92"/>
      <c r="AS114" s="92"/>
      <c r="AT114" s="92"/>
      <c r="AU114" s="92"/>
      <c r="AV114" s="92"/>
      <c r="AW114" s="92">
        <v>0</v>
      </c>
      <c r="AX114" s="92"/>
      <c r="AY114" s="92"/>
      <c r="AZ114" s="92"/>
      <c r="BA114" s="92"/>
      <c r="BB114" s="92"/>
      <c r="BC114" s="92"/>
      <c r="BD114" s="92"/>
      <c r="BE114" s="92">
        <f t="shared" si="2"/>
        <v>4</v>
      </c>
      <c r="BF114" s="92"/>
      <c r="BG114" s="92"/>
      <c r="BH114" s="92"/>
      <c r="BI114" s="92"/>
      <c r="BJ114" s="92"/>
      <c r="BK114" s="92"/>
      <c r="BL114" s="92"/>
    </row>
    <row r="115" spans="1:64" s="91" customFormat="1" ht="12.75" customHeight="1" x14ac:dyDescent="0.2">
      <c r="A115" s="94">
        <v>0</v>
      </c>
      <c r="B115" s="94"/>
      <c r="C115" s="94"/>
      <c r="D115" s="94"/>
      <c r="E115" s="94"/>
      <c r="F115" s="94"/>
      <c r="G115" s="104" t="s">
        <v>80</v>
      </c>
      <c r="H115" s="115"/>
      <c r="I115" s="115"/>
      <c r="J115" s="115"/>
      <c r="K115" s="115"/>
      <c r="L115" s="115"/>
      <c r="M115" s="115"/>
      <c r="N115" s="115"/>
      <c r="O115" s="115"/>
      <c r="P115" s="115"/>
      <c r="Q115" s="115"/>
      <c r="R115" s="115"/>
      <c r="S115" s="115"/>
      <c r="T115" s="115"/>
      <c r="U115" s="115"/>
      <c r="V115" s="115"/>
      <c r="W115" s="115"/>
      <c r="X115" s="115"/>
      <c r="Y115" s="116"/>
      <c r="Z115" s="107"/>
      <c r="AA115" s="107"/>
      <c r="AB115" s="107"/>
      <c r="AC115" s="107"/>
      <c r="AD115" s="107"/>
      <c r="AE115" s="104"/>
      <c r="AF115" s="115"/>
      <c r="AG115" s="115"/>
      <c r="AH115" s="115"/>
      <c r="AI115" s="115"/>
      <c r="AJ115" s="115"/>
      <c r="AK115" s="115"/>
      <c r="AL115" s="115"/>
      <c r="AM115" s="115"/>
      <c r="AN115" s="116"/>
      <c r="AO115" s="98"/>
      <c r="AP115" s="98"/>
      <c r="AQ115" s="98"/>
      <c r="AR115" s="98"/>
      <c r="AS115" s="98"/>
      <c r="AT115" s="98"/>
      <c r="AU115" s="98"/>
      <c r="AV115" s="98"/>
      <c r="AW115" s="98"/>
      <c r="AX115" s="98"/>
      <c r="AY115" s="98"/>
      <c r="AZ115" s="98"/>
      <c r="BA115" s="98"/>
      <c r="BB115" s="98"/>
      <c r="BC115" s="98"/>
      <c r="BD115" s="98"/>
      <c r="BE115" s="98"/>
      <c r="BF115" s="98"/>
      <c r="BG115" s="98"/>
      <c r="BH115" s="98"/>
      <c r="BI115" s="98"/>
      <c r="BJ115" s="98"/>
      <c r="BK115" s="98"/>
      <c r="BL115" s="98"/>
    </row>
    <row r="116" spans="1:64" ht="12.75" customHeight="1" x14ac:dyDescent="0.2">
      <c r="A116" s="60">
        <v>1</v>
      </c>
      <c r="B116" s="60"/>
      <c r="C116" s="60"/>
      <c r="D116" s="60"/>
      <c r="E116" s="60"/>
      <c r="F116" s="60"/>
      <c r="G116" s="112" t="s">
        <v>186</v>
      </c>
      <c r="H116" s="113"/>
      <c r="I116" s="113"/>
      <c r="J116" s="113"/>
      <c r="K116" s="113"/>
      <c r="L116" s="113"/>
      <c r="M116" s="113"/>
      <c r="N116" s="113"/>
      <c r="O116" s="113"/>
      <c r="P116" s="113"/>
      <c r="Q116" s="113"/>
      <c r="R116" s="113"/>
      <c r="S116" s="113"/>
      <c r="T116" s="113"/>
      <c r="U116" s="113"/>
      <c r="V116" s="113"/>
      <c r="W116" s="113"/>
      <c r="X116" s="113"/>
      <c r="Y116" s="114"/>
      <c r="Z116" s="88" t="s">
        <v>64</v>
      </c>
      <c r="AA116" s="88"/>
      <c r="AB116" s="88"/>
      <c r="AC116" s="88"/>
      <c r="AD116" s="88"/>
      <c r="AE116" s="112" t="s">
        <v>82</v>
      </c>
      <c r="AF116" s="113"/>
      <c r="AG116" s="113"/>
      <c r="AH116" s="113"/>
      <c r="AI116" s="113"/>
      <c r="AJ116" s="113"/>
      <c r="AK116" s="113"/>
      <c r="AL116" s="113"/>
      <c r="AM116" s="113"/>
      <c r="AN116" s="114"/>
      <c r="AO116" s="92">
        <v>1015</v>
      </c>
      <c r="AP116" s="92"/>
      <c r="AQ116" s="92"/>
      <c r="AR116" s="92"/>
      <c r="AS116" s="92"/>
      <c r="AT116" s="92"/>
      <c r="AU116" s="92"/>
      <c r="AV116" s="92"/>
      <c r="AW116" s="92">
        <v>0</v>
      </c>
      <c r="AX116" s="92"/>
      <c r="AY116" s="92"/>
      <c r="AZ116" s="92"/>
      <c r="BA116" s="92"/>
      <c r="BB116" s="92"/>
      <c r="BC116" s="92"/>
      <c r="BD116" s="92"/>
      <c r="BE116" s="92">
        <f>AO116+AW116</f>
        <v>1015</v>
      </c>
      <c r="BF116" s="92"/>
      <c r="BG116" s="92"/>
      <c r="BH116" s="92"/>
      <c r="BI116" s="92"/>
      <c r="BJ116" s="92"/>
      <c r="BK116" s="92"/>
      <c r="BL116" s="92"/>
    </row>
    <row r="117" spans="1:64" ht="12.75" customHeight="1" x14ac:dyDescent="0.2">
      <c r="A117" s="60">
        <v>2</v>
      </c>
      <c r="B117" s="60"/>
      <c r="C117" s="60"/>
      <c r="D117" s="60"/>
      <c r="E117" s="60"/>
      <c r="F117" s="60"/>
      <c r="G117" s="112" t="s">
        <v>187</v>
      </c>
      <c r="H117" s="113"/>
      <c r="I117" s="113"/>
      <c r="J117" s="113"/>
      <c r="K117" s="113"/>
      <c r="L117" s="113"/>
      <c r="M117" s="113"/>
      <c r="N117" s="113"/>
      <c r="O117" s="113"/>
      <c r="P117" s="113"/>
      <c r="Q117" s="113"/>
      <c r="R117" s="113"/>
      <c r="S117" s="113"/>
      <c r="T117" s="113"/>
      <c r="U117" s="113"/>
      <c r="V117" s="113"/>
      <c r="W117" s="113"/>
      <c r="X117" s="113"/>
      <c r="Y117" s="114"/>
      <c r="Z117" s="88" t="s">
        <v>64</v>
      </c>
      <c r="AA117" s="88"/>
      <c r="AB117" s="88"/>
      <c r="AC117" s="88"/>
      <c r="AD117" s="88"/>
      <c r="AE117" s="112" t="s">
        <v>82</v>
      </c>
      <c r="AF117" s="113"/>
      <c r="AG117" s="113"/>
      <c r="AH117" s="113"/>
      <c r="AI117" s="113"/>
      <c r="AJ117" s="113"/>
      <c r="AK117" s="113"/>
      <c r="AL117" s="113"/>
      <c r="AM117" s="113"/>
      <c r="AN117" s="114"/>
      <c r="AO117" s="92">
        <v>9801</v>
      </c>
      <c r="AP117" s="92"/>
      <c r="AQ117" s="92"/>
      <c r="AR117" s="92"/>
      <c r="AS117" s="92"/>
      <c r="AT117" s="92"/>
      <c r="AU117" s="92"/>
      <c r="AV117" s="92"/>
      <c r="AW117" s="92">
        <v>0</v>
      </c>
      <c r="AX117" s="92"/>
      <c r="AY117" s="92"/>
      <c r="AZ117" s="92"/>
      <c r="BA117" s="92"/>
      <c r="BB117" s="92"/>
      <c r="BC117" s="92"/>
      <c r="BD117" s="92"/>
      <c r="BE117" s="92">
        <f t="shared" ref="BE117:BE137" si="3">AO117+AW117</f>
        <v>9801</v>
      </c>
      <c r="BF117" s="92"/>
      <c r="BG117" s="92"/>
      <c r="BH117" s="92"/>
      <c r="BI117" s="92"/>
      <c r="BJ117" s="92"/>
      <c r="BK117" s="92"/>
      <c r="BL117" s="92"/>
    </row>
    <row r="118" spans="1:64" ht="25.5" customHeight="1" x14ac:dyDescent="0.2">
      <c r="A118" s="60">
        <v>3</v>
      </c>
      <c r="B118" s="60"/>
      <c r="C118" s="60"/>
      <c r="D118" s="60"/>
      <c r="E118" s="60"/>
      <c r="F118" s="60"/>
      <c r="G118" s="112" t="s">
        <v>188</v>
      </c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113"/>
      <c r="X118" s="113"/>
      <c r="Y118" s="114"/>
      <c r="Z118" s="88" t="s">
        <v>64</v>
      </c>
      <c r="AA118" s="88"/>
      <c r="AB118" s="88"/>
      <c r="AC118" s="88"/>
      <c r="AD118" s="88"/>
      <c r="AE118" s="112" t="s">
        <v>82</v>
      </c>
      <c r="AF118" s="113"/>
      <c r="AG118" s="113"/>
      <c r="AH118" s="113"/>
      <c r="AI118" s="113"/>
      <c r="AJ118" s="113"/>
      <c r="AK118" s="113"/>
      <c r="AL118" s="113"/>
      <c r="AM118" s="113"/>
      <c r="AN118" s="114"/>
      <c r="AO118" s="92">
        <v>37375</v>
      </c>
      <c r="AP118" s="92"/>
      <c r="AQ118" s="92"/>
      <c r="AR118" s="92"/>
      <c r="AS118" s="92"/>
      <c r="AT118" s="92"/>
      <c r="AU118" s="92"/>
      <c r="AV118" s="92"/>
      <c r="AW118" s="92">
        <v>0</v>
      </c>
      <c r="AX118" s="92"/>
      <c r="AY118" s="92"/>
      <c r="AZ118" s="92"/>
      <c r="BA118" s="92"/>
      <c r="BB118" s="92"/>
      <c r="BC118" s="92"/>
      <c r="BD118" s="92"/>
      <c r="BE118" s="92">
        <f t="shared" si="3"/>
        <v>37375</v>
      </c>
      <c r="BF118" s="92"/>
      <c r="BG118" s="92"/>
      <c r="BH118" s="92"/>
      <c r="BI118" s="92"/>
      <c r="BJ118" s="92"/>
      <c r="BK118" s="92"/>
      <c r="BL118" s="92"/>
    </row>
    <row r="119" spans="1:64" ht="12.75" customHeight="1" x14ac:dyDescent="0.2">
      <c r="A119" s="60">
        <v>4</v>
      </c>
      <c r="B119" s="60"/>
      <c r="C119" s="60"/>
      <c r="D119" s="60"/>
      <c r="E119" s="60"/>
      <c r="F119" s="60"/>
      <c r="G119" s="112" t="s">
        <v>189</v>
      </c>
      <c r="H119" s="113"/>
      <c r="I119" s="113"/>
      <c r="J119" s="113"/>
      <c r="K119" s="113"/>
      <c r="L119" s="113"/>
      <c r="M119" s="113"/>
      <c r="N119" s="113"/>
      <c r="O119" s="113"/>
      <c r="P119" s="113"/>
      <c r="Q119" s="113"/>
      <c r="R119" s="113"/>
      <c r="S119" s="113"/>
      <c r="T119" s="113"/>
      <c r="U119" s="113"/>
      <c r="V119" s="113"/>
      <c r="W119" s="113"/>
      <c r="X119" s="113"/>
      <c r="Y119" s="114"/>
      <c r="Z119" s="88" t="s">
        <v>64</v>
      </c>
      <c r="AA119" s="88"/>
      <c r="AB119" s="88"/>
      <c r="AC119" s="88"/>
      <c r="AD119" s="88"/>
      <c r="AE119" s="112" t="s">
        <v>82</v>
      </c>
      <c r="AF119" s="113"/>
      <c r="AG119" s="113"/>
      <c r="AH119" s="113"/>
      <c r="AI119" s="113"/>
      <c r="AJ119" s="113"/>
      <c r="AK119" s="113"/>
      <c r="AL119" s="113"/>
      <c r="AM119" s="113"/>
      <c r="AN119" s="114"/>
      <c r="AO119" s="92">
        <v>6229</v>
      </c>
      <c r="AP119" s="92"/>
      <c r="AQ119" s="92"/>
      <c r="AR119" s="92"/>
      <c r="AS119" s="92"/>
      <c r="AT119" s="92"/>
      <c r="AU119" s="92"/>
      <c r="AV119" s="92"/>
      <c r="AW119" s="92">
        <v>0</v>
      </c>
      <c r="AX119" s="92"/>
      <c r="AY119" s="92"/>
      <c r="AZ119" s="92"/>
      <c r="BA119" s="92"/>
      <c r="BB119" s="92"/>
      <c r="BC119" s="92"/>
      <c r="BD119" s="92"/>
      <c r="BE119" s="92">
        <f t="shared" si="3"/>
        <v>6229</v>
      </c>
      <c r="BF119" s="92"/>
      <c r="BG119" s="92"/>
      <c r="BH119" s="92"/>
      <c r="BI119" s="92"/>
      <c r="BJ119" s="92"/>
      <c r="BK119" s="92"/>
      <c r="BL119" s="92"/>
    </row>
    <row r="120" spans="1:64" ht="12.75" customHeight="1" x14ac:dyDescent="0.2">
      <c r="A120" s="60">
        <v>5</v>
      </c>
      <c r="B120" s="60"/>
      <c r="C120" s="60"/>
      <c r="D120" s="60"/>
      <c r="E120" s="60"/>
      <c r="F120" s="60"/>
      <c r="G120" s="112" t="s">
        <v>190</v>
      </c>
      <c r="H120" s="113"/>
      <c r="I120" s="113"/>
      <c r="J120" s="113"/>
      <c r="K120" s="113"/>
      <c r="L120" s="113"/>
      <c r="M120" s="113"/>
      <c r="N120" s="113"/>
      <c r="O120" s="113"/>
      <c r="P120" s="113"/>
      <c r="Q120" s="113"/>
      <c r="R120" s="113"/>
      <c r="S120" s="113"/>
      <c r="T120" s="113"/>
      <c r="U120" s="113"/>
      <c r="V120" s="113"/>
      <c r="W120" s="113"/>
      <c r="X120" s="113"/>
      <c r="Y120" s="114"/>
      <c r="Z120" s="88" t="s">
        <v>64</v>
      </c>
      <c r="AA120" s="88"/>
      <c r="AB120" s="88"/>
      <c r="AC120" s="88"/>
      <c r="AD120" s="88"/>
      <c r="AE120" s="112" t="s">
        <v>82</v>
      </c>
      <c r="AF120" s="113"/>
      <c r="AG120" s="113"/>
      <c r="AH120" s="113"/>
      <c r="AI120" s="113"/>
      <c r="AJ120" s="113"/>
      <c r="AK120" s="113"/>
      <c r="AL120" s="113"/>
      <c r="AM120" s="113"/>
      <c r="AN120" s="114"/>
      <c r="AO120" s="92">
        <v>229952</v>
      </c>
      <c r="AP120" s="92"/>
      <c r="AQ120" s="92"/>
      <c r="AR120" s="92"/>
      <c r="AS120" s="92"/>
      <c r="AT120" s="92"/>
      <c r="AU120" s="92"/>
      <c r="AV120" s="92"/>
      <c r="AW120" s="92">
        <v>0</v>
      </c>
      <c r="AX120" s="92"/>
      <c r="AY120" s="92"/>
      <c r="AZ120" s="92"/>
      <c r="BA120" s="92"/>
      <c r="BB120" s="92"/>
      <c r="BC120" s="92"/>
      <c r="BD120" s="92"/>
      <c r="BE120" s="92">
        <f t="shared" si="3"/>
        <v>229952</v>
      </c>
      <c r="BF120" s="92"/>
      <c r="BG120" s="92"/>
      <c r="BH120" s="92"/>
      <c r="BI120" s="92"/>
      <c r="BJ120" s="92"/>
      <c r="BK120" s="92"/>
      <c r="BL120" s="92"/>
    </row>
    <row r="121" spans="1:64" ht="25.5" customHeight="1" x14ac:dyDescent="0.2">
      <c r="A121" s="60">
        <v>6</v>
      </c>
      <c r="B121" s="60"/>
      <c r="C121" s="60"/>
      <c r="D121" s="60"/>
      <c r="E121" s="60"/>
      <c r="F121" s="60"/>
      <c r="G121" s="112" t="s">
        <v>191</v>
      </c>
      <c r="H121" s="113"/>
      <c r="I121" s="113"/>
      <c r="J121" s="113"/>
      <c r="K121" s="113"/>
      <c r="L121" s="113"/>
      <c r="M121" s="113"/>
      <c r="N121" s="113"/>
      <c r="O121" s="113"/>
      <c r="P121" s="113"/>
      <c r="Q121" s="113"/>
      <c r="R121" s="113"/>
      <c r="S121" s="113"/>
      <c r="T121" s="113"/>
      <c r="U121" s="113"/>
      <c r="V121" s="113"/>
      <c r="W121" s="113"/>
      <c r="X121" s="113"/>
      <c r="Y121" s="114"/>
      <c r="Z121" s="88" t="s">
        <v>64</v>
      </c>
      <c r="AA121" s="88"/>
      <c r="AB121" s="88"/>
      <c r="AC121" s="88"/>
      <c r="AD121" s="88"/>
      <c r="AE121" s="112" t="s">
        <v>82</v>
      </c>
      <c r="AF121" s="113"/>
      <c r="AG121" s="113"/>
      <c r="AH121" s="113"/>
      <c r="AI121" s="113"/>
      <c r="AJ121" s="113"/>
      <c r="AK121" s="113"/>
      <c r="AL121" s="113"/>
      <c r="AM121" s="113"/>
      <c r="AN121" s="114"/>
      <c r="AO121" s="92">
        <v>79578</v>
      </c>
      <c r="AP121" s="92"/>
      <c r="AQ121" s="92"/>
      <c r="AR121" s="92"/>
      <c r="AS121" s="92"/>
      <c r="AT121" s="92"/>
      <c r="AU121" s="92"/>
      <c r="AV121" s="92"/>
      <c r="AW121" s="92">
        <v>0</v>
      </c>
      <c r="AX121" s="92"/>
      <c r="AY121" s="92"/>
      <c r="AZ121" s="92"/>
      <c r="BA121" s="92"/>
      <c r="BB121" s="92"/>
      <c r="BC121" s="92"/>
      <c r="BD121" s="92"/>
      <c r="BE121" s="92">
        <f t="shared" si="3"/>
        <v>79578</v>
      </c>
      <c r="BF121" s="92"/>
      <c r="BG121" s="92"/>
      <c r="BH121" s="92"/>
      <c r="BI121" s="92"/>
      <c r="BJ121" s="92"/>
      <c r="BK121" s="92"/>
      <c r="BL121" s="92"/>
    </row>
    <row r="122" spans="1:64" ht="25.5" customHeight="1" x14ac:dyDescent="0.2">
      <c r="A122" s="60">
        <v>7</v>
      </c>
      <c r="B122" s="60"/>
      <c r="C122" s="60"/>
      <c r="D122" s="60"/>
      <c r="E122" s="60"/>
      <c r="F122" s="60"/>
      <c r="G122" s="112" t="s">
        <v>192</v>
      </c>
      <c r="H122" s="113"/>
      <c r="I122" s="113"/>
      <c r="J122" s="113"/>
      <c r="K122" s="113"/>
      <c r="L122" s="113"/>
      <c r="M122" s="113"/>
      <c r="N122" s="113"/>
      <c r="O122" s="113"/>
      <c r="P122" s="113"/>
      <c r="Q122" s="113"/>
      <c r="R122" s="113"/>
      <c r="S122" s="113"/>
      <c r="T122" s="113"/>
      <c r="U122" s="113"/>
      <c r="V122" s="113"/>
      <c r="W122" s="113"/>
      <c r="X122" s="113"/>
      <c r="Y122" s="114"/>
      <c r="Z122" s="88" t="s">
        <v>64</v>
      </c>
      <c r="AA122" s="88"/>
      <c r="AB122" s="88"/>
      <c r="AC122" s="88"/>
      <c r="AD122" s="88"/>
      <c r="AE122" s="112" t="s">
        <v>82</v>
      </c>
      <c r="AF122" s="113"/>
      <c r="AG122" s="113"/>
      <c r="AH122" s="113"/>
      <c r="AI122" s="113"/>
      <c r="AJ122" s="113"/>
      <c r="AK122" s="113"/>
      <c r="AL122" s="113"/>
      <c r="AM122" s="113"/>
      <c r="AN122" s="114"/>
      <c r="AO122" s="92">
        <v>197459</v>
      </c>
      <c r="AP122" s="92"/>
      <c r="AQ122" s="92"/>
      <c r="AR122" s="92"/>
      <c r="AS122" s="92"/>
      <c r="AT122" s="92"/>
      <c r="AU122" s="92"/>
      <c r="AV122" s="92"/>
      <c r="AW122" s="92">
        <v>0</v>
      </c>
      <c r="AX122" s="92"/>
      <c r="AY122" s="92"/>
      <c r="AZ122" s="92"/>
      <c r="BA122" s="92"/>
      <c r="BB122" s="92"/>
      <c r="BC122" s="92"/>
      <c r="BD122" s="92"/>
      <c r="BE122" s="92">
        <f t="shared" si="3"/>
        <v>197459</v>
      </c>
      <c r="BF122" s="92"/>
      <c r="BG122" s="92"/>
      <c r="BH122" s="92"/>
      <c r="BI122" s="92"/>
      <c r="BJ122" s="92"/>
      <c r="BK122" s="92"/>
      <c r="BL122" s="92"/>
    </row>
    <row r="123" spans="1:64" ht="13.5" customHeight="1" x14ac:dyDescent="0.2">
      <c r="A123" s="60">
        <v>8</v>
      </c>
      <c r="B123" s="60"/>
      <c r="C123" s="60"/>
      <c r="D123" s="60"/>
      <c r="E123" s="60"/>
      <c r="F123" s="60"/>
      <c r="G123" s="112" t="s">
        <v>193</v>
      </c>
      <c r="H123" s="113"/>
      <c r="I123" s="113"/>
      <c r="J123" s="113"/>
      <c r="K123" s="113"/>
      <c r="L123" s="113"/>
      <c r="M123" s="113"/>
      <c r="N123" s="113"/>
      <c r="O123" s="113"/>
      <c r="P123" s="113"/>
      <c r="Q123" s="113"/>
      <c r="R123" s="113"/>
      <c r="S123" s="113"/>
      <c r="T123" s="113"/>
      <c r="U123" s="113"/>
      <c r="V123" s="113"/>
      <c r="W123" s="113"/>
      <c r="X123" s="113"/>
      <c r="Y123" s="114"/>
      <c r="Z123" s="88" t="s">
        <v>64</v>
      </c>
      <c r="AA123" s="88"/>
      <c r="AB123" s="88"/>
      <c r="AC123" s="88"/>
      <c r="AD123" s="88"/>
      <c r="AE123" s="112" t="s">
        <v>82</v>
      </c>
      <c r="AF123" s="113"/>
      <c r="AG123" s="113"/>
      <c r="AH123" s="113"/>
      <c r="AI123" s="113"/>
      <c r="AJ123" s="113"/>
      <c r="AK123" s="113"/>
      <c r="AL123" s="113"/>
      <c r="AM123" s="113"/>
      <c r="AN123" s="114"/>
      <c r="AO123" s="92">
        <v>43353</v>
      </c>
      <c r="AP123" s="92"/>
      <c r="AQ123" s="92"/>
      <c r="AR123" s="92"/>
      <c r="AS123" s="92"/>
      <c r="AT123" s="92"/>
      <c r="AU123" s="92"/>
      <c r="AV123" s="92"/>
      <c r="AW123" s="92">
        <v>0</v>
      </c>
      <c r="AX123" s="92"/>
      <c r="AY123" s="92"/>
      <c r="AZ123" s="92"/>
      <c r="BA123" s="92"/>
      <c r="BB123" s="92"/>
      <c r="BC123" s="92"/>
      <c r="BD123" s="92"/>
      <c r="BE123" s="92">
        <f t="shared" si="3"/>
        <v>43353</v>
      </c>
      <c r="BF123" s="92"/>
      <c r="BG123" s="92"/>
      <c r="BH123" s="92"/>
      <c r="BI123" s="92"/>
      <c r="BJ123" s="92"/>
      <c r="BK123" s="92"/>
      <c r="BL123" s="92"/>
    </row>
    <row r="124" spans="1:64" ht="25.5" customHeight="1" x14ac:dyDescent="0.2">
      <c r="A124" s="60">
        <v>9</v>
      </c>
      <c r="B124" s="60"/>
      <c r="C124" s="60"/>
      <c r="D124" s="60"/>
      <c r="E124" s="60"/>
      <c r="F124" s="60"/>
      <c r="G124" s="112" t="s">
        <v>194</v>
      </c>
      <c r="H124" s="113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/>
      <c r="T124" s="113"/>
      <c r="U124" s="113"/>
      <c r="V124" s="113"/>
      <c r="W124" s="113"/>
      <c r="X124" s="113"/>
      <c r="Y124" s="114"/>
      <c r="Z124" s="88" t="s">
        <v>64</v>
      </c>
      <c r="AA124" s="88"/>
      <c r="AB124" s="88"/>
      <c r="AC124" s="88"/>
      <c r="AD124" s="88"/>
      <c r="AE124" s="112" t="s">
        <v>82</v>
      </c>
      <c r="AF124" s="113"/>
      <c r="AG124" s="113"/>
      <c r="AH124" s="113"/>
      <c r="AI124" s="113"/>
      <c r="AJ124" s="113"/>
      <c r="AK124" s="113"/>
      <c r="AL124" s="113"/>
      <c r="AM124" s="113"/>
      <c r="AN124" s="114"/>
      <c r="AO124" s="92">
        <v>99000</v>
      </c>
      <c r="AP124" s="92"/>
      <c r="AQ124" s="92"/>
      <c r="AR124" s="92"/>
      <c r="AS124" s="92"/>
      <c r="AT124" s="92"/>
      <c r="AU124" s="92"/>
      <c r="AV124" s="92"/>
      <c r="AW124" s="92">
        <v>0</v>
      </c>
      <c r="AX124" s="92"/>
      <c r="AY124" s="92"/>
      <c r="AZ124" s="92"/>
      <c r="BA124" s="92"/>
      <c r="BB124" s="92"/>
      <c r="BC124" s="92"/>
      <c r="BD124" s="92"/>
      <c r="BE124" s="92">
        <f t="shared" si="3"/>
        <v>99000</v>
      </c>
      <c r="BF124" s="92"/>
      <c r="BG124" s="92"/>
      <c r="BH124" s="92"/>
      <c r="BI124" s="92"/>
      <c r="BJ124" s="92"/>
      <c r="BK124" s="92"/>
      <c r="BL124" s="92"/>
    </row>
    <row r="125" spans="1:64" ht="25.5" customHeight="1" x14ac:dyDescent="0.2">
      <c r="A125" s="60">
        <v>10</v>
      </c>
      <c r="B125" s="60"/>
      <c r="C125" s="60"/>
      <c r="D125" s="60"/>
      <c r="E125" s="60"/>
      <c r="F125" s="60"/>
      <c r="G125" s="112" t="s">
        <v>195</v>
      </c>
      <c r="H125" s="113"/>
      <c r="I125" s="113"/>
      <c r="J125" s="113"/>
      <c r="K125" s="113"/>
      <c r="L125" s="113"/>
      <c r="M125" s="113"/>
      <c r="N125" s="113"/>
      <c r="O125" s="113"/>
      <c r="P125" s="113"/>
      <c r="Q125" s="113"/>
      <c r="R125" s="113"/>
      <c r="S125" s="113"/>
      <c r="T125" s="113"/>
      <c r="U125" s="113"/>
      <c r="V125" s="113"/>
      <c r="W125" s="113"/>
      <c r="X125" s="113"/>
      <c r="Y125" s="114"/>
      <c r="Z125" s="88" t="s">
        <v>64</v>
      </c>
      <c r="AA125" s="88"/>
      <c r="AB125" s="88"/>
      <c r="AC125" s="88"/>
      <c r="AD125" s="88"/>
      <c r="AE125" s="112" t="s">
        <v>82</v>
      </c>
      <c r="AF125" s="113"/>
      <c r="AG125" s="113"/>
      <c r="AH125" s="113"/>
      <c r="AI125" s="113"/>
      <c r="AJ125" s="113"/>
      <c r="AK125" s="113"/>
      <c r="AL125" s="113"/>
      <c r="AM125" s="113"/>
      <c r="AN125" s="114"/>
      <c r="AO125" s="92">
        <v>550</v>
      </c>
      <c r="AP125" s="92"/>
      <c r="AQ125" s="92"/>
      <c r="AR125" s="92"/>
      <c r="AS125" s="92"/>
      <c r="AT125" s="92"/>
      <c r="AU125" s="92"/>
      <c r="AV125" s="92"/>
      <c r="AW125" s="92">
        <v>0</v>
      </c>
      <c r="AX125" s="92"/>
      <c r="AY125" s="92"/>
      <c r="AZ125" s="92"/>
      <c r="BA125" s="92"/>
      <c r="BB125" s="92"/>
      <c r="BC125" s="92"/>
      <c r="BD125" s="92"/>
      <c r="BE125" s="92">
        <f t="shared" si="3"/>
        <v>550</v>
      </c>
      <c r="BF125" s="92"/>
      <c r="BG125" s="92"/>
      <c r="BH125" s="92"/>
      <c r="BI125" s="92"/>
      <c r="BJ125" s="92"/>
      <c r="BK125" s="92"/>
      <c r="BL125" s="92"/>
    </row>
    <row r="126" spans="1:64" ht="25.5" customHeight="1" x14ac:dyDescent="0.2">
      <c r="A126" s="60">
        <v>11</v>
      </c>
      <c r="B126" s="60"/>
      <c r="C126" s="60"/>
      <c r="D126" s="60"/>
      <c r="E126" s="60"/>
      <c r="F126" s="60"/>
      <c r="G126" s="112" t="s">
        <v>196</v>
      </c>
      <c r="H126" s="113"/>
      <c r="I126" s="113"/>
      <c r="J126" s="113"/>
      <c r="K126" s="113"/>
      <c r="L126" s="113"/>
      <c r="M126" s="113"/>
      <c r="N126" s="113"/>
      <c r="O126" s="113"/>
      <c r="P126" s="113"/>
      <c r="Q126" s="113"/>
      <c r="R126" s="113"/>
      <c r="S126" s="113"/>
      <c r="T126" s="113"/>
      <c r="U126" s="113"/>
      <c r="V126" s="113"/>
      <c r="W126" s="113"/>
      <c r="X126" s="113"/>
      <c r="Y126" s="114"/>
      <c r="Z126" s="88" t="s">
        <v>64</v>
      </c>
      <c r="AA126" s="88"/>
      <c r="AB126" s="88"/>
      <c r="AC126" s="88"/>
      <c r="AD126" s="88"/>
      <c r="AE126" s="112" t="s">
        <v>82</v>
      </c>
      <c r="AF126" s="113"/>
      <c r="AG126" s="113"/>
      <c r="AH126" s="113"/>
      <c r="AI126" s="113"/>
      <c r="AJ126" s="113"/>
      <c r="AK126" s="113"/>
      <c r="AL126" s="113"/>
      <c r="AM126" s="113"/>
      <c r="AN126" s="114"/>
      <c r="AO126" s="92">
        <v>42</v>
      </c>
      <c r="AP126" s="92"/>
      <c r="AQ126" s="92"/>
      <c r="AR126" s="92"/>
      <c r="AS126" s="92"/>
      <c r="AT126" s="92"/>
      <c r="AU126" s="92"/>
      <c r="AV126" s="92"/>
      <c r="AW126" s="92">
        <v>0</v>
      </c>
      <c r="AX126" s="92"/>
      <c r="AY126" s="92"/>
      <c r="AZ126" s="92"/>
      <c r="BA126" s="92"/>
      <c r="BB126" s="92"/>
      <c r="BC126" s="92"/>
      <c r="BD126" s="92"/>
      <c r="BE126" s="92">
        <f t="shared" si="3"/>
        <v>42</v>
      </c>
      <c r="BF126" s="92"/>
      <c r="BG126" s="92"/>
      <c r="BH126" s="92"/>
      <c r="BI126" s="92"/>
      <c r="BJ126" s="92"/>
      <c r="BK126" s="92"/>
      <c r="BL126" s="92"/>
    </row>
    <row r="127" spans="1:64" ht="25.5" customHeight="1" x14ac:dyDescent="0.2">
      <c r="A127" s="60">
        <v>12</v>
      </c>
      <c r="B127" s="60"/>
      <c r="C127" s="60"/>
      <c r="D127" s="60"/>
      <c r="E127" s="60"/>
      <c r="F127" s="60"/>
      <c r="G127" s="112" t="s">
        <v>197</v>
      </c>
      <c r="H127" s="113"/>
      <c r="I127" s="113"/>
      <c r="J127" s="113"/>
      <c r="K127" s="113"/>
      <c r="L127" s="113"/>
      <c r="M127" s="113"/>
      <c r="N127" s="113"/>
      <c r="O127" s="113"/>
      <c r="P127" s="113"/>
      <c r="Q127" s="113"/>
      <c r="R127" s="113"/>
      <c r="S127" s="113"/>
      <c r="T127" s="113"/>
      <c r="U127" s="113"/>
      <c r="V127" s="113"/>
      <c r="W127" s="113"/>
      <c r="X127" s="113"/>
      <c r="Y127" s="114"/>
      <c r="Z127" s="88" t="s">
        <v>64</v>
      </c>
      <c r="AA127" s="88"/>
      <c r="AB127" s="88"/>
      <c r="AC127" s="88"/>
      <c r="AD127" s="88"/>
      <c r="AE127" s="112" t="s">
        <v>82</v>
      </c>
      <c r="AF127" s="113"/>
      <c r="AG127" s="113"/>
      <c r="AH127" s="113"/>
      <c r="AI127" s="113"/>
      <c r="AJ127" s="113"/>
      <c r="AK127" s="113"/>
      <c r="AL127" s="113"/>
      <c r="AM127" s="113"/>
      <c r="AN127" s="114"/>
      <c r="AO127" s="92">
        <v>13</v>
      </c>
      <c r="AP127" s="92"/>
      <c r="AQ127" s="92"/>
      <c r="AR127" s="92"/>
      <c r="AS127" s="92"/>
      <c r="AT127" s="92"/>
      <c r="AU127" s="92"/>
      <c r="AV127" s="92"/>
      <c r="AW127" s="92">
        <v>0</v>
      </c>
      <c r="AX127" s="92"/>
      <c r="AY127" s="92"/>
      <c r="AZ127" s="92"/>
      <c r="BA127" s="92"/>
      <c r="BB127" s="92"/>
      <c r="BC127" s="92"/>
      <c r="BD127" s="92"/>
      <c r="BE127" s="92">
        <f t="shared" si="3"/>
        <v>13</v>
      </c>
      <c r="BF127" s="92"/>
      <c r="BG127" s="92"/>
      <c r="BH127" s="92"/>
      <c r="BI127" s="92"/>
      <c r="BJ127" s="92"/>
      <c r="BK127" s="92"/>
      <c r="BL127" s="92"/>
    </row>
    <row r="128" spans="1:64" ht="25.5" customHeight="1" x14ac:dyDescent="0.2">
      <c r="A128" s="60">
        <v>13</v>
      </c>
      <c r="B128" s="60"/>
      <c r="C128" s="60"/>
      <c r="D128" s="60"/>
      <c r="E128" s="60"/>
      <c r="F128" s="60"/>
      <c r="G128" s="112" t="s">
        <v>198</v>
      </c>
      <c r="H128" s="113"/>
      <c r="I128" s="113"/>
      <c r="J128" s="113"/>
      <c r="K128" s="113"/>
      <c r="L128" s="113"/>
      <c r="M128" s="113"/>
      <c r="N128" s="113"/>
      <c r="O128" s="113"/>
      <c r="P128" s="113"/>
      <c r="Q128" s="113"/>
      <c r="R128" s="113"/>
      <c r="S128" s="113"/>
      <c r="T128" s="113"/>
      <c r="U128" s="113"/>
      <c r="V128" s="113"/>
      <c r="W128" s="113"/>
      <c r="X128" s="113"/>
      <c r="Y128" s="114"/>
      <c r="Z128" s="88" t="s">
        <v>64</v>
      </c>
      <c r="AA128" s="88"/>
      <c r="AB128" s="88"/>
      <c r="AC128" s="88"/>
      <c r="AD128" s="88"/>
      <c r="AE128" s="112" t="s">
        <v>82</v>
      </c>
      <c r="AF128" s="113"/>
      <c r="AG128" s="113"/>
      <c r="AH128" s="113"/>
      <c r="AI128" s="113"/>
      <c r="AJ128" s="113"/>
      <c r="AK128" s="113"/>
      <c r="AL128" s="113"/>
      <c r="AM128" s="113"/>
      <c r="AN128" s="114"/>
      <c r="AO128" s="92">
        <v>7540</v>
      </c>
      <c r="AP128" s="92"/>
      <c r="AQ128" s="92"/>
      <c r="AR128" s="92"/>
      <c r="AS128" s="92"/>
      <c r="AT128" s="92"/>
      <c r="AU128" s="92"/>
      <c r="AV128" s="92"/>
      <c r="AW128" s="92">
        <v>0</v>
      </c>
      <c r="AX128" s="92"/>
      <c r="AY128" s="92"/>
      <c r="AZ128" s="92"/>
      <c r="BA128" s="92"/>
      <c r="BB128" s="92"/>
      <c r="BC128" s="92"/>
      <c r="BD128" s="92"/>
      <c r="BE128" s="92">
        <f t="shared" si="3"/>
        <v>7540</v>
      </c>
      <c r="BF128" s="92"/>
      <c r="BG128" s="92"/>
      <c r="BH128" s="92"/>
      <c r="BI128" s="92"/>
      <c r="BJ128" s="92"/>
      <c r="BK128" s="92"/>
      <c r="BL128" s="92"/>
    </row>
    <row r="129" spans="1:64" ht="25.5" customHeight="1" x14ac:dyDescent="0.2">
      <c r="A129" s="60">
        <v>14</v>
      </c>
      <c r="B129" s="60"/>
      <c r="C129" s="60"/>
      <c r="D129" s="60"/>
      <c r="E129" s="60"/>
      <c r="F129" s="60"/>
      <c r="G129" s="112" t="s">
        <v>199</v>
      </c>
      <c r="H129" s="113"/>
      <c r="I129" s="113"/>
      <c r="J129" s="113"/>
      <c r="K129" s="113"/>
      <c r="L129" s="113"/>
      <c r="M129" s="113"/>
      <c r="N129" s="113"/>
      <c r="O129" s="113"/>
      <c r="P129" s="113"/>
      <c r="Q129" s="113"/>
      <c r="R129" s="113"/>
      <c r="S129" s="113"/>
      <c r="T129" s="113"/>
      <c r="U129" s="113"/>
      <c r="V129" s="113"/>
      <c r="W129" s="113"/>
      <c r="X129" s="113"/>
      <c r="Y129" s="114"/>
      <c r="Z129" s="88" t="s">
        <v>64</v>
      </c>
      <c r="AA129" s="88"/>
      <c r="AB129" s="88"/>
      <c r="AC129" s="88"/>
      <c r="AD129" s="88"/>
      <c r="AE129" s="112" t="s">
        <v>82</v>
      </c>
      <c r="AF129" s="113"/>
      <c r="AG129" s="113"/>
      <c r="AH129" s="113"/>
      <c r="AI129" s="113"/>
      <c r="AJ129" s="113"/>
      <c r="AK129" s="113"/>
      <c r="AL129" s="113"/>
      <c r="AM129" s="113"/>
      <c r="AN129" s="114"/>
      <c r="AO129" s="92">
        <v>168</v>
      </c>
      <c r="AP129" s="92"/>
      <c r="AQ129" s="92"/>
      <c r="AR129" s="92"/>
      <c r="AS129" s="92"/>
      <c r="AT129" s="92"/>
      <c r="AU129" s="92"/>
      <c r="AV129" s="92"/>
      <c r="AW129" s="92">
        <v>0</v>
      </c>
      <c r="AX129" s="92"/>
      <c r="AY129" s="92"/>
      <c r="AZ129" s="92"/>
      <c r="BA129" s="92"/>
      <c r="BB129" s="92"/>
      <c r="BC129" s="92"/>
      <c r="BD129" s="92"/>
      <c r="BE129" s="92">
        <f t="shared" si="3"/>
        <v>168</v>
      </c>
      <c r="BF129" s="92"/>
      <c r="BG129" s="92"/>
      <c r="BH129" s="92"/>
      <c r="BI129" s="92"/>
      <c r="BJ129" s="92"/>
      <c r="BK129" s="92"/>
      <c r="BL129" s="92"/>
    </row>
    <row r="130" spans="1:64" ht="25.5" customHeight="1" x14ac:dyDescent="0.2">
      <c r="A130" s="60">
        <v>15</v>
      </c>
      <c r="B130" s="60"/>
      <c r="C130" s="60"/>
      <c r="D130" s="60"/>
      <c r="E130" s="60"/>
      <c r="F130" s="60"/>
      <c r="G130" s="112" t="s">
        <v>200</v>
      </c>
      <c r="H130" s="113"/>
      <c r="I130" s="113"/>
      <c r="J130" s="113"/>
      <c r="K130" s="113"/>
      <c r="L130" s="113"/>
      <c r="M130" s="113"/>
      <c r="N130" s="113"/>
      <c r="O130" s="113"/>
      <c r="P130" s="113"/>
      <c r="Q130" s="113"/>
      <c r="R130" s="113"/>
      <c r="S130" s="113"/>
      <c r="T130" s="113"/>
      <c r="U130" s="113"/>
      <c r="V130" s="113"/>
      <c r="W130" s="113"/>
      <c r="X130" s="113"/>
      <c r="Y130" s="114"/>
      <c r="Z130" s="88" t="s">
        <v>64</v>
      </c>
      <c r="AA130" s="88"/>
      <c r="AB130" s="88"/>
      <c r="AC130" s="88"/>
      <c r="AD130" s="88"/>
      <c r="AE130" s="112" t="s">
        <v>82</v>
      </c>
      <c r="AF130" s="113"/>
      <c r="AG130" s="113"/>
      <c r="AH130" s="113"/>
      <c r="AI130" s="113"/>
      <c r="AJ130" s="113"/>
      <c r="AK130" s="113"/>
      <c r="AL130" s="113"/>
      <c r="AM130" s="113"/>
      <c r="AN130" s="114"/>
      <c r="AO130" s="92">
        <v>8780</v>
      </c>
      <c r="AP130" s="92"/>
      <c r="AQ130" s="92"/>
      <c r="AR130" s="92"/>
      <c r="AS130" s="92"/>
      <c r="AT130" s="92"/>
      <c r="AU130" s="92"/>
      <c r="AV130" s="92"/>
      <c r="AW130" s="92">
        <v>0</v>
      </c>
      <c r="AX130" s="92"/>
      <c r="AY130" s="92"/>
      <c r="AZ130" s="92"/>
      <c r="BA130" s="92"/>
      <c r="BB130" s="92"/>
      <c r="BC130" s="92"/>
      <c r="BD130" s="92"/>
      <c r="BE130" s="92">
        <f t="shared" si="3"/>
        <v>8780</v>
      </c>
      <c r="BF130" s="92"/>
      <c r="BG130" s="92"/>
      <c r="BH130" s="92"/>
      <c r="BI130" s="92"/>
      <c r="BJ130" s="92"/>
      <c r="BK130" s="92"/>
      <c r="BL130" s="92"/>
    </row>
    <row r="131" spans="1:64" ht="28.5" customHeight="1" x14ac:dyDescent="0.2">
      <c r="A131" s="60">
        <v>16</v>
      </c>
      <c r="B131" s="60"/>
      <c r="C131" s="60"/>
      <c r="D131" s="60"/>
      <c r="E131" s="60"/>
      <c r="F131" s="60"/>
      <c r="G131" s="112" t="s">
        <v>201</v>
      </c>
      <c r="H131" s="113"/>
      <c r="I131" s="113"/>
      <c r="J131" s="113"/>
      <c r="K131" s="113"/>
      <c r="L131" s="113"/>
      <c r="M131" s="113"/>
      <c r="N131" s="113"/>
      <c r="O131" s="113"/>
      <c r="P131" s="113"/>
      <c r="Q131" s="113"/>
      <c r="R131" s="113"/>
      <c r="S131" s="113"/>
      <c r="T131" s="113"/>
      <c r="U131" s="113"/>
      <c r="V131" s="113"/>
      <c r="W131" s="113"/>
      <c r="X131" s="113"/>
      <c r="Y131" s="114"/>
      <c r="Z131" s="88" t="s">
        <v>64</v>
      </c>
      <c r="AA131" s="88"/>
      <c r="AB131" s="88"/>
      <c r="AC131" s="88"/>
      <c r="AD131" s="88"/>
      <c r="AE131" s="112" t="s">
        <v>82</v>
      </c>
      <c r="AF131" s="113"/>
      <c r="AG131" s="113"/>
      <c r="AH131" s="113"/>
      <c r="AI131" s="113"/>
      <c r="AJ131" s="113"/>
      <c r="AK131" s="113"/>
      <c r="AL131" s="113"/>
      <c r="AM131" s="113"/>
      <c r="AN131" s="114"/>
      <c r="AO131" s="92">
        <v>50000</v>
      </c>
      <c r="AP131" s="92"/>
      <c r="AQ131" s="92"/>
      <c r="AR131" s="92"/>
      <c r="AS131" s="92"/>
      <c r="AT131" s="92"/>
      <c r="AU131" s="92"/>
      <c r="AV131" s="92"/>
      <c r="AW131" s="92">
        <v>0</v>
      </c>
      <c r="AX131" s="92"/>
      <c r="AY131" s="92"/>
      <c r="AZ131" s="92"/>
      <c r="BA131" s="92"/>
      <c r="BB131" s="92"/>
      <c r="BC131" s="92"/>
      <c r="BD131" s="92"/>
      <c r="BE131" s="92">
        <f t="shared" si="3"/>
        <v>50000</v>
      </c>
      <c r="BF131" s="92"/>
      <c r="BG131" s="92"/>
      <c r="BH131" s="92"/>
      <c r="BI131" s="92"/>
      <c r="BJ131" s="92"/>
      <c r="BK131" s="92"/>
      <c r="BL131" s="92"/>
    </row>
    <row r="132" spans="1:64" ht="31.5" customHeight="1" x14ac:dyDescent="0.2">
      <c r="A132" s="60">
        <v>17</v>
      </c>
      <c r="B132" s="60"/>
      <c r="C132" s="60"/>
      <c r="D132" s="60"/>
      <c r="E132" s="60"/>
      <c r="F132" s="60"/>
      <c r="G132" s="112" t="s">
        <v>202</v>
      </c>
      <c r="H132" s="113"/>
      <c r="I132" s="113"/>
      <c r="J132" s="113"/>
      <c r="K132" s="113"/>
      <c r="L132" s="113"/>
      <c r="M132" s="113"/>
      <c r="N132" s="113"/>
      <c r="O132" s="113"/>
      <c r="P132" s="113"/>
      <c r="Q132" s="113"/>
      <c r="R132" s="113"/>
      <c r="S132" s="113"/>
      <c r="T132" s="113"/>
      <c r="U132" s="113"/>
      <c r="V132" s="113"/>
      <c r="W132" s="113"/>
      <c r="X132" s="113"/>
      <c r="Y132" s="114"/>
      <c r="Z132" s="88" t="s">
        <v>64</v>
      </c>
      <c r="AA132" s="88"/>
      <c r="AB132" s="88"/>
      <c r="AC132" s="88"/>
      <c r="AD132" s="88"/>
      <c r="AE132" s="112" t="s">
        <v>82</v>
      </c>
      <c r="AF132" s="113"/>
      <c r="AG132" s="113"/>
      <c r="AH132" s="113"/>
      <c r="AI132" s="113"/>
      <c r="AJ132" s="113"/>
      <c r="AK132" s="113"/>
      <c r="AL132" s="113"/>
      <c r="AM132" s="113"/>
      <c r="AN132" s="114"/>
      <c r="AO132" s="92">
        <v>27190</v>
      </c>
      <c r="AP132" s="92"/>
      <c r="AQ132" s="92"/>
      <c r="AR132" s="92"/>
      <c r="AS132" s="92"/>
      <c r="AT132" s="92"/>
      <c r="AU132" s="92"/>
      <c r="AV132" s="92"/>
      <c r="AW132" s="92">
        <v>350000</v>
      </c>
      <c r="AX132" s="92"/>
      <c r="AY132" s="92"/>
      <c r="AZ132" s="92"/>
      <c r="BA132" s="92"/>
      <c r="BB132" s="92"/>
      <c r="BC132" s="92"/>
      <c r="BD132" s="92"/>
      <c r="BE132" s="92">
        <f t="shared" si="3"/>
        <v>377190</v>
      </c>
      <c r="BF132" s="92"/>
      <c r="BG132" s="92"/>
      <c r="BH132" s="92"/>
      <c r="BI132" s="92"/>
      <c r="BJ132" s="92"/>
      <c r="BK132" s="92"/>
      <c r="BL132" s="92"/>
    </row>
    <row r="133" spans="1:64" ht="22.5" customHeight="1" x14ac:dyDescent="0.2">
      <c r="A133" s="60">
        <v>18</v>
      </c>
      <c r="B133" s="60"/>
      <c r="C133" s="60"/>
      <c r="D133" s="60"/>
      <c r="E133" s="60"/>
      <c r="F133" s="60"/>
      <c r="G133" s="112" t="s">
        <v>203</v>
      </c>
      <c r="H133" s="113"/>
      <c r="I133" s="113"/>
      <c r="J133" s="113"/>
      <c r="K133" s="113"/>
      <c r="L133" s="113"/>
      <c r="M133" s="113"/>
      <c r="N133" s="113"/>
      <c r="O133" s="113"/>
      <c r="P133" s="113"/>
      <c r="Q133" s="113"/>
      <c r="R133" s="113"/>
      <c r="S133" s="113"/>
      <c r="T133" s="113"/>
      <c r="U133" s="113"/>
      <c r="V133" s="113"/>
      <c r="W133" s="113"/>
      <c r="X133" s="113"/>
      <c r="Y133" s="114"/>
      <c r="Z133" s="88" t="s">
        <v>64</v>
      </c>
      <c r="AA133" s="88"/>
      <c r="AB133" s="88"/>
      <c r="AC133" s="88"/>
      <c r="AD133" s="88"/>
      <c r="AE133" s="112" t="s">
        <v>82</v>
      </c>
      <c r="AF133" s="113"/>
      <c r="AG133" s="113"/>
      <c r="AH133" s="113"/>
      <c r="AI133" s="113"/>
      <c r="AJ133" s="113"/>
      <c r="AK133" s="113"/>
      <c r="AL133" s="113"/>
      <c r="AM133" s="113"/>
      <c r="AN133" s="114"/>
      <c r="AO133" s="92">
        <v>4860</v>
      </c>
      <c r="AP133" s="92"/>
      <c r="AQ133" s="92"/>
      <c r="AR133" s="92"/>
      <c r="AS133" s="92"/>
      <c r="AT133" s="92"/>
      <c r="AU133" s="92"/>
      <c r="AV133" s="92"/>
      <c r="AW133" s="92">
        <v>0</v>
      </c>
      <c r="AX133" s="92"/>
      <c r="AY133" s="92"/>
      <c r="AZ133" s="92"/>
      <c r="BA133" s="92"/>
      <c r="BB133" s="92"/>
      <c r="BC133" s="92"/>
      <c r="BD133" s="92"/>
      <c r="BE133" s="92">
        <f t="shared" si="3"/>
        <v>4860</v>
      </c>
      <c r="BF133" s="92"/>
      <c r="BG133" s="92"/>
      <c r="BH133" s="92"/>
      <c r="BI133" s="92"/>
      <c r="BJ133" s="92"/>
      <c r="BK133" s="92"/>
      <c r="BL133" s="92"/>
    </row>
    <row r="134" spans="1:64" ht="15.75" customHeight="1" x14ac:dyDescent="0.2">
      <c r="A134" s="60">
        <v>19</v>
      </c>
      <c r="B134" s="60"/>
      <c r="C134" s="60"/>
      <c r="D134" s="60"/>
      <c r="E134" s="60"/>
      <c r="F134" s="60"/>
      <c r="G134" s="112" t="s">
        <v>204</v>
      </c>
      <c r="H134" s="113"/>
      <c r="I134" s="113"/>
      <c r="J134" s="113"/>
      <c r="K134" s="113"/>
      <c r="L134" s="113"/>
      <c r="M134" s="113"/>
      <c r="N134" s="113"/>
      <c r="O134" s="113"/>
      <c r="P134" s="113"/>
      <c r="Q134" s="113"/>
      <c r="R134" s="113"/>
      <c r="S134" s="113"/>
      <c r="T134" s="113"/>
      <c r="U134" s="113"/>
      <c r="V134" s="113"/>
      <c r="W134" s="113"/>
      <c r="X134" s="113"/>
      <c r="Y134" s="114"/>
      <c r="Z134" s="88" t="s">
        <v>64</v>
      </c>
      <c r="AA134" s="88"/>
      <c r="AB134" s="88"/>
      <c r="AC134" s="88"/>
      <c r="AD134" s="88"/>
      <c r="AE134" s="112" t="s">
        <v>82</v>
      </c>
      <c r="AF134" s="113"/>
      <c r="AG134" s="113"/>
      <c r="AH134" s="113"/>
      <c r="AI134" s="113"/>
      <c r="AJ134" s="113"/>
      <c r="AK134" s="113"/>
      <c r="AL134" s="113"/>
      <c r="AM134" s="113"/>
      <c r="AN134" s="114"/>
      <c r="AO134" s="92">
        <v>17902</v>
      </c>
      <c r="AP134" s="92"/>
      <c r="AQ134" s="92"/>
      <c r="AR134" s="92"/>
      <c r="AS134" s="92"/>
      <c r="AT134" s="92"/>
      <c r="AU134" s="92"/>
      <c r="AV134" s="92"/>
      <c r="AW134" s="92">
        <v>0</v>
      </c>
      <c r="AX134" s="92"/>
      <c r="AY134" s="92"/>
      <c r="AZ134" s="92"/>
      <c r="BA134" s="92"/>
      <c r="BB134" s="92"/>
      <c r="BC134" s="92"/>
      <c r="BD134" s="92"/>
      <c r="BE134" s="92">
        <f t="shared" si="3"/>
        <v>17902</v>
      </c>
      <c r="BF134" s="92"/>
      <c r="BG134" s="92"/>
      <c r="BH134" s="92"/>
      <c r="BI134" s="92"/>
      <c r="BJ134" s="92"/>
      <c r="BK134" s="92"/>
      <c r="BL134" s="92"/>
    </row>
    <row r="135" spans="1:64" ht="16.5" customHeight="1" x14ac:dyDescent="0.2">
      <c r="A135" s="60">
        <v>20</v>
      </c>
      <c r="B135" s="60"/>
      <c r="C135" s="60"/>
      <c r="D135" s="60"/>
      <c r="E135" s="60"/>
      <c r="F135" s="60"/>
      <c r="G135" s="112" t="s">
        <v>205</v>
      </c>
      <c r="H135" s="113"/>
      <c r="I135" s="113"/>
      <c r="J135" s="113"/>
      <c r="K135" s="113"/>
      <c r="L135" s="113"/>
      <c r="M135" s="113"/>
      <c r="N135" s="113"/>
      <c r="O135" s="113"/>
      <c r="P135" s="113"/>
      <c r="Q135" s="113"/>
      <c r="R135" s="113"/>
      <c r="S135" s="113"/>
      <c r="T135" s="113"/>
      <c r="U135" s="113"/>
      <c r="V135" s="113"/>
      <c r="W135" s="113"/>
      <c r="X135" s="113"/>
      <c r="Y135" s="114"/>
      <c r="Z135" s="88" t="s">
        <v>64</v>
      </c>
      <c r="AA135" s="88"/>
      <c r="AB135" s="88"/>
      <c r="AC135" s="88"/>
      <c r="AD135" s="88"/>
      <c r="AE135" s="112" t="s">
        <v>82</v>
      </c>
      <c r="AF135" s="113"/>
      <c r="AG135" s="113"/>
      <c r="AH135" s="113"/>
      <c r="AI135" s="113"/>
      <c r="AJ135" s="113"/>
      <c r="AK135" s="113"/>
      <c r="AL135" s="113"/>
      <c r="AM135" s="113"/>
      <c r="AN135" s="114"/>
      <c r="AO135" s="92">
        <v>4998</v>
      </c>
      <c r="AP135" s="92"/>
      <c r="AQ135" s="92"/>
      <c r="AR135" s="92"/>
      <c r="AS135" s="92"/>
      <c r="AT135" s="92"/>
      <c r="AU135" s="92"/>
      <c r="AV135" s="92"/>
      <c r="AW135" s="92">
        <v>0</v>
      </c>
      <c r="AX135" s="92"/>
      <c r="AY135" s="92"/>
      <c r="AZ135" s="92"/>
      <c r="BA135" s="92"/>
      <c r="BB135" s="92"/>
      <c r="BC135" s="92"/>
      <c r="BD135" s="92"/>
      <c r="BE135" s="92">
        <f t="shared" si="3"/>
        <v>4998</v>
      </c>
      <c r="BF135" s="92"/>
      <c r="BG135" s="92"/>
      <c r="BH135" s="92"/>
      <c r="BI135" s="92"/>
      <c r="BJ135" s="92"/>
      <c r="BK135" s="92"/>
      <c r="BL135" s="92"/>
    </row>
    <row r="136" spans="1:64" ht="16.5" customHeight="1" x14ac:dyDescent="0.2">
      <c r="A136" s="60">
        <v>21</v>
      </c>
      <c r="B136" s="60"/>
      <c r="C136" s="60"/>
      <c r="D136" s="60"/>
      <c r="E136" s="60"/>
      <c r="F136" s="60"/>
      <c r="G136" s="112" t="s">
        <v>206</v>
      </c>
      <c r="H136" s="113"/>
      <c r="I136" s="113"/>
      <c r="J136" s="113"/>
      <c r="K136" s="113"/>
      <c r="L136" s="113"/>
      <c r="M136" s="113"/>
      <c r="N136" s="113"/>
      <c r="O136" s="113"/>
      <c r="P136" s="113"/>
      <c r="Q136" s="113"/>
      <c r="R136" s="113"/>
      <c r="S136" s="113"/>
      <c r="T136" s="113"/>
      <c r="U136" s="113"/>
      <c r="V136" s="113"/>
      <c r="W136" s="113"/>
      <c r="X136" s="113"/>
      <c r="Y136" s="114"/>
      <c r="Z136" s="88" t="s">
        <v>64</v>
      </c>
      <c r="AA136" s="88"/>
      <c r="AB136" s="88"/>
      <c r="AC136" s="88"/>
      <c r="AD136" s="88"/>
      <c r="AE136" s="112" t="s">
        <v>82</v>
      </c>
      <c r="AF136" s="113"/>
      <c r="AG136" s="113"/>
      <c r="AH136" s="113"/>
      <c r="AI136" s="113"/>
      <c r="AJ136" s="113"/>
      <c r="AK136" s="113"/>
      <c r="AL136" s="113"/>
      <c r="AM136" s="113"/>
      <c r="AN136" s="114"/>
      <c r="AO136" s="92">
        <v>1770</v>
      </c>
      <c r="AP136" s="92"/>
      <c r="AQ136" s="92"/>
      <c r="AR136" s="92"/>
      <c r="AS136" s="92"/>
      <c r="AT136" s="92"/>
      <c r="AU136" s="92"/>
      <c r="AV136" s="92"/>
      <c r="AW136" s="92">
        <v>0</v>
      </c>
      <c r="AX136" s="92"/>
      <c r="AY136" s="92"/>
      <c r="AZ136" s="92"/>
      <c r="BA136" s="92"/>
      <c r="BB136" s="92"/>
      <c r="BC136" s="92"/>
      <c r="BD136" s="92"/>
      <c r="BE136" s="92">
        <f t="shared" si="3"/>
        <v>1770</v>
      </c>
      <c r="BF136" s="92"/>
      <c r="BG136" s="92"/>
      <c r="BH136" s="92"/>
      <c r="BI136" s="92"/>
      <c r="BJ136" s="92"/>
      <c r="BK136" s="92"/>
      <c r="BL136" s="92"/>
    </row>
    <row r="137" spans="1:64" ht="23.25" customHeight="1" x14ac:dyDescent="0.2">
      <c r="A137" s="60">
        <v>22</v>
      </c>
      <c r="B137" s="60"/>
      <c r="C137" s="60"/>
      <c r="D137" s="60"/>
      <c r="E137" s="60"/>
      <c r="F137" s="60"/>
      <c r="G137" s="112" t="s">
        <v>207</v>
      </c>
      <c r="H137" s="113"/>
      <c r="I137" s="113"/>
      <c r="J137" s="113"/>
      <c r="K137" s="113"/>
      <c r="L137" s="113"/>
      <c r="M137" s="113"/>
      <c r="N137" s="113"/>
      <c r="O137" s="113"/>
      <c r="P137" s="113"/>
      <c r="Q137" s="113"/>
      <c r="R137" s="113"/>
      <c r="S137" s="113"/>
      <c r="T137" s="113"/>
      <c r="U137" s="113"/>
      <c r="V137" s="113"/>
      <c r="W137" s="113"/>
      <c r="X137" s="113"/>
      <c r="Y137" s="114"/>
      <c r="Z137" s="88" t="s">
        <v>64</v>
      </c>
      <c r="AA137" s="88"/>
      <c r="AB137" s="88"/>
      <c r="AC137" s="88"/>
      <c r="AD137" s="88"/>
      <c r="AE137" s="112" t="s">
        <v>82</v>
      </c>
      <c r="AF137" s="113"/>
      <c r="AG137" s="113"/>
      <c r="AH137" s="113"/>
      <c r="AI137" s="113"/>
      <c r="AJ137" s="113"/>
      <c r="AK137" s="113"/>
      <c r="AL137" s="113"/>
      <c r="AM137" s="113"/>
      <c r="AN137" s="114"/>
      <c r="AO137" s="92">
        <v>11250</v>
      </c>
      <c r="AP137" s="92"/>
      <c r="AQ137" s="92"/>
      <c r="AR137" s="92"/>
      <c r="AS137" s="92"/>
      <c r="AT137" s="92"/>
      <c r="AU137" s="92"/>
      <c r="AV137" s="92"/>
      <c r="AW137" s="92">
        <v>0</v>
      </c>
      <c r="AX137" s="92"/>
      <c r="AY137" s="92"/>
      <c r="AZ137" s="92"/>
      <c r="BA137" s="92"/>
      <c r="BB137" s="92"/>
      <c r="BC137" s="92"/>
      <c r="BD137" s="92"/>
      <c r="BE137" s="92">
        <f t="shared" si="3"/>
        <v>11250</v>
      </c>
      <c r="BF137" s="92"/>
      <c r="BG137" s="92"/>
      <c r="BH137" s="92"/>
      <c r="BI137" s="92"/>
      <c r="BJ137" s="92"/>
      <c r="BK137" s="92"/>
      <c r="BL137" s="92"/>
    </row>
    <row r="138" spans="1:64" s="91" customFormat="1" ht="12.75" customHeight="1" x14ac:dyDescent="0.2">
      <c r="A138" s="94">
        <v>0</v>
      </c>
      <c r="B138" s="94"/>
      <c r="C138" s="94"/>
      <c r="D138" s="94"/>
      <c r="E138" s="94"/>
      <c r="F138" s="94"/>
      <c r="G138" s="104" t="s">
        <v>91</v>
      </c>
      <c r="H138" s="115"/>
      <c r="I138" s="115"/>
      <c r="J138" s="115"/>
      <c r="K138" s="115"/>
      <c r="L138" s="115"/>
      <c r="M138" s="115"/>
      <c r="N138" s="115"/>
      <c r="O138" s="115"/>
      <c r="P138" s="115"/>
      <c r="Q138" s="115"/>
      <c r="R138" s="115"/>
      <c r="S138" s="115"/>
      <c r="T138" s="115"/>
      <c r="U138" s="115"/>
      <c r="V138" s="115"/>
      <c r="W138" s="115"/>
      <c r="X138" s="115"/>
      <c r="Y138" s="116"/>
      <c r="Z138" s="107"/>
      <c r="AA138" s="107"/>
      <c r="AB138" s="107"/>
      <c r="AC138" s="107"/>
      <c r="AD138" s="107"/>
      <c r="AE138" s="104"/>
      <c r="AF138" s="115"/>
      <c r="AG138" s="115"/>
      <c r="AH138" s="115"/>
      <c r="AI138" s="115"/>
      <c r="AJ138" s="115"/>
      <c r="AK138" s="115"/>
      <c r="AL138" s="115"/>
      <c r="AM138" s="115"/>
      <c r="AN138" s="116"/>
      <c r="AO138" s="98"/>
      <c r="AP138" s="98"/>
      <c r="AQ138" s="98"/>
      <c r="AR138" s="98"/>
      <c r="AS138" s="98"/>
      <c r="AT138" s="98"/>
      <c r="AU138" s="98"/>
      <c r="AV138" s="98"/>
      <c r="AW138" s="98"/>
      <c r="AX138" s="98"/>
      <c r="AY138" s="98"/>
      <c r="AZ138" s="98"/>
      <c r="BA138" s="98"/>
      <c r="BB138" s="98"/>
      <c r="BC138" s="98"/>
      <c r="BD138" s="98"/>
      <c r="BE138" s="98"/>
      <c r="BF138" s="98"/>
      <c r="BG138" s="98"/>
      <c r="BH138" s="98"/>
      <c r="BI138" s="98"/>
      <c r="BJ138" s="98"/>
      <c r="BK138" s="98"/>
      <c r="BL138" s="98"/>
    </row>
    <row r="139" spans="1:64" ht="25.5" customHeight="1" x14ac:dyDescent="0.2">
      <c r="A139" s="60">
        <v>1</v>
      </c>
      <c r="B139" s="60"/>
      <c r="C139" s="60"/>
      <c r="D139" s="60"/>
      <c r="E139" s="60"/>
      <c r="F139" s="60"/>
      <c r="G139" s="112" t="s">
        <v>208</v>
      </c>
      <c r="H139" s="113"/>
      <c r="I139" s="113"/>
      <c r="J139" s="113"/>
      <c r="K139" s="113"/>
      <c r="L139" s="113"/>
      <c r="M139" s="113"/>
      <c r="N139" s="113"/>
      <c r="O139" s="113"/>
      <c r="P139" s="113"/>
      <c r="Q139" s="113"/>
      <c r="R139" s="113"/>
      <c r="S139" s="113"/>
      <c r="T139" s="113"/>
      <c r="U139" s="113"/>
      <c r="V139" s="113"/>
      <c r="W139" s="113"/>
      <c r="X139" s="113"/>
      <c r="Y139" s="114"/>
      <c r="Z139" s="88" t="s">
        <v>93</v>
      </c>
      <c r="AA139" s="88"/>
      <c r="AB139" s="88"/>
      <c r="AC139" s="88"/>
      <c r="AD139" s="88"/>
      <c r="AE139" s="112" t="s">
        <v>82</v>
      </c>
      <c r="AF139" s="113"/>
      <c r="AG139" s="113"/>
      <c r="AH139" s="113"/>
      <c r="AI139" s="113"/>
      <c r="AJ139" s="113"/>
      <c r="AK139" s="113"/>
      <c r="AL139" s="113"/>
      <c r="AM139" s="113"/>
      <c r="AN139" s="114"/>
      <c r="AO139" s="92">
        <v>100</v>
      </c>
      <c r="AP139" s="92"/>
      <c r="AQ139" s="92"/>
      <c r="AR139" s="92"/>
      <c r="AS139" s="92"/>
      <c r="AT139" s="92"/>
      <c r="AU139" s="92"/>
      <c r="AV139" s="92"/>
      <c r="AW139" s="92">
        <v>0</v>
      </c>
      <c r="AX139" s="92"/>
      <c r="AY139" s="92"/>
      <c r="AZ139" s="92"/>
      <c r="BA139" s="92"/>
      <c r="BB139" s="92"/>
      <c r="BC139" s="92"/>
      <c r="BD139" s="92"/>
      <c r="BE139" s="92">
        <v>100</v>
      </c>
      <c r="BF139" s="92"/>
      <c r="BG139" s="92"/>
      <c r="BH139" s="92"/>
      <c r="BI139" s="92"/>
      <c r="BJ139" s="92"/>
      <c r="BK139" s="92"/>
      <c r="BL139" s="92"/>
    </row>
    <row r="140" spans="1:64" ht="25.5" customHeight="1" x14ac:dyDescent="0.2">
      <c r="A140" s="60">
        <v>2</v>
      </c>
      <c r="B140" s="60"/>
      <c r="C140" s="60"/>
      <c r="D140" s="60"/>
      <c r="E140" s="60"/>
      <c r="F140" s="60"/>
      <c r="G140" s="112" t="s">
        <v>209</v>
      </c>
      <c r="H140" s="113"/>
      <c r="I140" s="113"/>
      <c r="J140" s="113"/>
      <c r="K140" s="113"/>
      <c r="L140" s="113"/>
      <c r="M140" s="113"/>
      <c r="N140" s="113"/>
      <c r="O140" s="113"/>
      <c r="P140" s="113"/>
      <c r="Q140" s="113"/>
      <c r="R140" s="113"/>
      <c r="S140" s="113"/>
      <c r="T140" s="113"/>
      <c r="U140" s="113"/>
      <c r="V140" s="113"/>
      <c r="W140" s="113"/>
      <c r="X140" s="113"/>
      <c r="Y140" s="114"/>
      <c r="Z140" s="88" t="s">
        <v>93</v>
      </c>
      <c r="AA140" s="88"/>
      <c r="AB140" s="88"/>
      <c r="AC140" s="88"/>
      <c r="AD140" s="88"/>
      <c r="AE140" s="112" t="s">
        <v>82</v>
      </c>
      <c r="AF140" s="113"/>
      <c r="AG140" s="113"/>
      <c r="AH140" s="113"/>
      <c r="AI140" s="113"/>
      <c r="AJ140" s="113"/>
      <c r="AK140" s="113"/>
      <c r="AL140" s="113"/>
      <c r="AM140" s="113"/>
      <c r="AN140" s="114"/>
      <c r="AO140" s="92">
        <v>100</v>
      </c>
      <c r="AP140" s="92"/>
      <c r="AQ140" s="92"/>
      <c r="AR140" s="92"/>
      <c r="AS140" s="92"/>
      <c r="AT140" s="92"/>
      <c r="AU140" s="92"/>
      <c r="AV140" s="92"/>
      <c r="AW140" s="92">
        <v>0</v>
      </c>
      <c r="AX140" s="92"/>
      <c r="AY140" s="92"/>
      <c r="AZ140" s="92"/>
      <c r="BA140" s="92"/>
      <c r="BB140" s="92"/>
      <c r="BC140" s="92"/>
      <c r="BD140" s="92"/>
      <c r="BE140" s="92">
        <v>100</v>
      </c>
      <c r="BF140" s="92"/>
      <c r="BG140" s="92"/>
      <c r="BH140" s="92"/>
      <c r="BI140" s="92"/>
      <c r="BJ140" s="92"/>
      <c r="BK140" s="92"/>
      <c r="BL140" s="92"/>
    </row>
    <row r="141" spans="1:64" ht="38.25" customHeight="1" x14ac:dyDescent="0.2">
      <c r="A141" s="60">
        <v>3</v>
      </c>
      <c r="B141" s="60"/>
      <c r="C141" s="60"/>
      <c r="D141" s="60"/>
      <c r="E141" s="60"/>
      <c r="F141" s="60"/>
      <c r="G141" s="112" t="s">
        <v>210</v>
      </c>
      <c r="H141" s="113"/>
      <c r="I141" s="113"/>
      <c r="J141" s="113"/>
      <c r="K141" s="113"/>
      <c r="L141" s="113"/>
      <c r="M141" s="113"/>
      <c r="N141" s="113"/>
      <c r="O141" s="113"/>
      <c r="P141" s="113"/>
      <c r="Q141" s="113"/>
      <c r="R141" s="113"/>
      <c r="S141" s="113"/>
      <c r="T141" s="113"/>
      <c r="U141" s="113"/>
      <c r="V141" s="113"/>
      <c r="W141" s="113"/>
      <c r="X141" s="113"/>
      <c r="Y141" s="114"/>
      <c r="Z141" s="88" t="s">
        <v>93</v>
      </c>
      <c r="AA141" s="88"/>
      <c r="AB141" s="88"/>
      <c r="AC141" s="88"/>
      <c r="AD141" s="88"/>
      <c r="AE141" s="112" t="s">
        <v>82</v>
      </c>
      <c r="AF141" s="113"/>
      <c r="AG141" s="113"/>
      <c r="AH141" s="113"/>
      <c r="AI141" s="113"/>
      <c r="AJ141" s="113"/>
      <c r="AK141" s="113"/>
      <c r="AL141" s="113"/>
      <c r="AM141" s="113"/>
      <c r="AN141" s="114"/>
      <c r="AO141" s="92">
        <v>100</v>
      </c>
      <c r="AP141" s="92"/>
      <c r="AQ141" s="92"/>
      <c r="AR141" s="92"/>
      <c r="AS141" s="92"/>
      <c r="AT141" s="92"/>
      <c r="AU141" s="92"/>
      <c r="AV141" s="92"/>
      <c r="AW141" s="92">
        <v>0</v>
      </c>
      <c r="AX141" s="92"/>
      <c r="AY141" s="92"/>
      <c r="AZ141" s="92"/>
      <c r="BA141" s="92"/>
      <c r="BB141" s="92"/>
      <c r="BC141" s="92"/>
      <c r="BD141" s="92"/>
      <c r="BE141" s="92">
        <v>100</v>
      </c>
      <c r="BF141" s="92"/>
      <c r="BG141" s="92"/>
      <c r="BH141" s="92"/>
      <c r="BI141" s="92"/>
      <c r="BJ141" s="92"/>
      <c r="BK141" s="92"/>
      <c r="BL141" s="92"/>
    </row>
    <row r="142" spans="1:64" ht="25.5" customHeight="1" x14ac:dyDescent="0.2">
      <c r="A142" s="60">
        <v>4</v>
      </c>
      <c r="B142" s="60"/>
      <c r="C142" s="60"/>
      <c r="D142" s="60"/>
      <c r="E142" s="60"/>
      <c r="F142" s="60"/>
      <c r="G142" s="112" t="s">
        <v>211</v>
      </c>
      <c r="H142" s="113"/>
      <c r="I142" s="113"/>
      <c r="J142" s="113"/>
      <c r="K142" s="113"/>
      <c r="L142" s="113"/>
      <c r="M142" s="113"/>
      <c r="N142" s="113"/>
      <c r="O142" s="113"/>
      <c r="P142" s="113"/>
      <c r="Q142" s="113"/>
      <c r="R142" s="113"/>
      <c r="S142" s="113"/>
      <c r="T142" s="113"/>
      <c r="U142" s="113"/>
      <c r="V142" s="113"/>
      <c r="W142" s="113"/>
      <c r="X142" s="113"/>
      <c r="Y142" s="114"/>
      <c r="Z142" s="88" t="s">
        <v>93</v>
      </c>
      <c r="AA142" s="88"/>
      <c r="AB142" s="88"/>
      <c r="AC142" s="88"/>
      <c r="AD142" s="88"/>
      <c r="AE142" s="112" t="s">
        <v>82</v>
      </c>
      <c r="AF142" s="113"/>
      <c r="AG142" s="113"/>
      <c r="AH142" s="113"/>
      <c r="AI142" s="113"/>
      <c r="AJ142" s="113"/>
      <c r="AK142" s="113"/>
      <c r="AL142" s="113"/>
      <c r="AM142" s="113"/>
      <c r="AN142" s="114"/>
      <c r="AO142" s="92">
        <v>100</v>
      </c>
      <c r="AP142" s="92"/>
      <c r="AQ142" s="92"/>
      <c r="AR142" s="92"/>
      <c r="AS142" s="92"/>
      <c r="AT142" s="92"/>
      <c r="AU142" s="92"/>
      <c r="AV142" s="92"/>
      <c r="AW142" s="92">
        <v>0</v>
      </c>
      <c r="AX142" s="92"/>
      <c r="AY142" s="92"/>
      <c r="AZ142" s="92"/>
      <c r="BA142" s="92"/>
      <c r="BB142" s="92"/>
      <c r="BC142" s="92"/>
      <c r="BD142" s="92"/>
      <c r="BE142" s="92">
        <v>100</v>
      </c>
      <c r="BF142" s="92"/>
      <c r="BG142" s="92"/>
      <c r="BH142" s="92"/>
      <c r="BI142" s="92"/>
      <c r="BJ142" s="92"/>
      <c r="BK142" s="92"/>
      <c r="BL142" s="92"/>
    </row>
    <row r="143" spans="1:64" ht="25.5" customHeight="1" x14ac:dyDescent="0.2">
      <c r="A143" s="60">
        <v>5</v>
      </c>
      <c r="B143" s="60"/>
      <c r="C143" s="60"/>
      <c r="D143" s="60"/>
      <c r="E143" s="60"/>
      <c r="F143" s="60"/>
      <c r="G143" s="112" t="s">
        <v>212</v>
      </c>
      <c r="H143" s="113"/>
      <c r="I143" s="113"/>
      <c r="J143" s="113"/>
      <c r="K143" s="113"/>
      <c r="L143" s="113"/>
      <c r="M143" s="113"/>
      <c r="N143" s="113"/>
      <c r="O143" s="113"/>
      <c r="P143" s="113"/>
      <c r="Q143" s="113"/>
      <c r="R143" s="113"/>
      <c r="S143" s="113"/>
      <c r="T143" s="113"/>
      <c r="U143" s="113"/>
      <c r="V143" s="113"/>
      <c r="W143" s="113"/>
      <c r="X143" s="113"/>
      <c r="Y143" s="114"/>
      <c r="Z143" s="88" t="s">
        <v>93</v>
      </c>
      <c r="AA143" s="88"/>
      <c r="AB143" s="88"/>
      <c r="AC143" s="88"/>
      <c r="AD143" s="88"/>
      <c r="AE143" s="112" t="s">
        <v>82</v>
      </c>
      <c r="AF143" s="113"/>
      <c r="AG143" s="113"/>
      <c r="AH143" s="113"/>
      <c r="AI143" s="113"/>
      <c r="AJ143" s="113"/>
      <c r="AK143" s="113"/>
      <c r="AL143" s="113"/>
      <c r="AM143" s="113"/>
      <c r="AN143" s="114"/>
      <c r="AO143" s="92">
        <v>100</v>
      </c>
      <c r="AP143" s="92"/>
      <c r="AQ143" s="92"/>
      <c r="AR143" s="92"/>
      <c r="AS143" s="92"/>
      <c r="AT143" s="92"/>
      <c r="AU143" s="92"/>
      <c r="AV143" s="92"/>
      <c r="AW143" s="92">
        <v>0</v>
      </c>
      <c r="AX143" s="92"/>
      <c r="AY143" s="92"/>
      <c r="AZ143" s="92"/>
      <c r="BA143" s="92"/>
      <c r="BB143" s="92"/>
      <c r="BC143" s="92"/>
      <c r="BD143" s="92"/>
      <c r="BE143" s="92">
        <v>100</v>
      </c>
      <c r="BF143" s="92"/>
      <c r="BG143" s="92"/>
      <c r="BH143" s="92"/>
      <c r="BI143" s="92"/>
      <c r="BJ143" s="92"/>
      <c r="BK143" s="92"/>
      <c r="BL143" s="92"/>
    </row>
    <row r="144" spans="1:64" ht="12.75" customHeight="1" x14ac:dyDescent="0.2">
      <c r="A144" s="60">
        <v>6</v>
      </c>
      <c r="B144" s="60"/>
      <c r="C144" s="60"/>
      <c r="D144" s="60"/>
      <c r="E144" s="60"/>
      <c r="F144" s="60"/>
      <c r="G144" s="112" t="s">
        <v>213</v>
      </c>
      <c r="H144" s="113"/>
      <c r="I144" s="113"/>
      <c r="J144" s="113"/>
      <c r="K144" s="113"/>
      <c r="L144" s="113"/>
      <c r="M144" s="113"/>
      <c r="N144" s="113"/>
      <c r="O144" s="113"/>
      <c r="P144" s="113"/>
      <c r="Q144" s="113"/>
      <c r="R144" s="113"/>
      <c r="S144" s="113"/>
      <c r="T144" s="113"/>
      <c r="U144" s="113"/>
      <c r="V144" s="113"/>
      <c r="W144" s="113"/>
      <c r="X144" s="113"/>
      <c r="Y144" s="114"/>
      <c r="Z144" s="88" t="s">
        <v>93</v>
      </c>
      <c r="AA144" s="88"/>
      <c r="AB144" s="88"/>
      <c r="AC144" s="88"/>
      <c r="AD144" s="88"/>
      <c r="AE144" s="112" t="s">
        <v>82</v>
      </c>
      <c r="AF144" s="113"/>
      <c r="AG144" s="113"/>
      <c r="AH144" s="113"/>
      <c r="AI144" s="113"/>
      <c r="AJ144" s="113"/>
      <c r="AK144" s="113"/>
      <c r="AL144" s="113"/>
      <c r="AM144" s="113"/>
      <c r="AN144" s="114"/>
      <c r="AO144" s="92">
        <v>100</v>
      </c>
      <c r="AP144" s="92"/>
      <c r="AQ144" s="92"/>
      <c r="AR144" s="92"/>
      <c r="AS144" s="92"/>
      <c r="AT144" s="92"/>
      <c r="AU144" s="92"/>
      <c r="AV144" s="92"/>
      <c r="AW144" s="92">
        <v>0</v>
      </c>
      <c r="AX144" s="92"/>
      <c r="AY144" s="92"/>
      <c r="AZ144" s="92"/>
      <c r="BA144" s="92"/>
      <c r="BB144" s="92"/>
      <c r="BC144" s="92"/>
      <c r="BD144" s="92"/>
      <c r="BE144" s="92">
        <v>100</v>
      </c>
      <c r="BF144" s="92"/>
      <c r="BG144" s="92"/>
      <c r="BH144" s="92"/>
      <c r="BI144" s="92"/>
      <c r="BJ144" s="92"/>
      <c r="BK144" s="92"/>
      <c r="BL144" s="92"/>
    </row>
    <row r="145" spans="1:64" ht="26.25" customHeight="1" x14ac:dyDescent="0.2">
      <c r="A145" s="60">
        <v>7</v>
      </c>
      <c r="B145" s="60"/>
      <c r="C145" s="60"/>
      <c r="D145" s="60"/>
      <c r="E145" s="60"/>
      <c r="F145" s="60"/>
      <c r="G145" s="112" t="s">
        <v>214</v>
      </c>
      <c r="H145" s="113"/>
      <c r="I145" s="113"/>
      <c r="J145" s="113"/>
      <c r="K145" s="113"/>
      <c r="L145" s="113"/>
      <c r="M145" s="113"/>
      <c r="N145" s="113"/>
      <c r="O145" s="113"/>
      <c r="P145" s="113"/>
      <c r="Q145" s="113"/>
      <c r="R145" s="113"/>
      <c r="S145" s="113"/>
      <c r="T145" s="113"/>
      <c r="U145" s="113"/>
      <c r="V145" s="113"/>
      <c r="W145" s="113"/>
      <c r="X145" s="113"/>
      <c r="Y145" s="114"/>
      <c r="Z145" s="88" t="s">
        <v>93</v>
      </c>
      <c r="AA145" s="88"/>
      <c r="AB145" s="88"/>
      <c r="AC145" s="88"/>
      <c r="AD145" s="88"/>
      <c r="AE145" s="112" t="s">
        <v>82</v>
      </c>
      <c r="AF145" s="113"/>
      <c r="AG145" s="113"/>
      <c r="AH145" s="113"/>
      <c r="AI145" s="113"/>
      <c r="AJ145" s="113"/>
      <c r="AK145" s="113"/>
      <c r="AL145" s="113"/>
      <c r="AM145" s="113"/>
      <c r="AN145" s="114"/>
      <c r="AO145" s="92">
        <v>100</v>
      </c>
      <c r="AP145" s="92"/>
      <c r="AQ145" s="92"/>
      <c r="AR145" s="92"/>
      <c r="AS145" s="92"/>
      <c r="AT145" s="92"/>
      <c r="AU145" s="92"/>
      <c r="AV145" s="92"/>
      <c r="AW145" s="92">
        <v>0</v>
      </c>
      <c r="AX145" s="92"/>
      <c r="AY145" s="92"/>
      <c r="AZ145" s="92"/>
      <c r="BA145" s="92"/>
      <c r="BB145" s="92"/>
      <c r="BC145" s="92"/>
      <c r="BD145" s="92"/>
      <c r="BE145" s="92">
        <v>100</v>
      </c>
      <c r="BF145" s="92"/>
      <c r="BG145" s="92"/>
      <c r="BH145" s="92"/>
      <c r="BI145" s="92"/>
      <c r="BJ145" s="92"/>
      <c r="BK145" s="92"/>
      <c r="BL145" s="92"/>
    </row>
    <row r="146" spans="1:64" ht="26.25" customHeight="1" x14ac:dyDescent="0.2">
      <c r="A146" s="60">
        <v>8</v>
      </c>
      <c r="B146" s="60"/>
      <c r="C146" s="60"/>
      <c r="D146" s="60"/>
      <c r="E146" s="60"/>
      <c r="F146" s="60"/>
      <c r="G146" s="112" t="s">
        <v>215</v>
      </c>
      <c r="H146" s="113"/>
      <c r="I146" s="113"/>
      <c r="J146" s="113"/>
      <c r="K146" s="113"/>
      <c r="L146" s="113"/>
      <c r="M146" s="113"/>
      <c r="N146" s="113"/>
      <c r="O146" s="113"/>
      <c r="P146" s="113"/>
      <c r="Q146" s="113"/>
      <c r="R146" s="113"/>
      <c r="S146" s="113"/>
      <c r="T146" s="113"/>
      <c r="U146" s="113"/>
      <c r="V146" s="113"/>
      <c r="W146" s="113"/>
      <c r="X146" s="113"/>
      <c r="Y146" s="114"/>
      <c r="Z146" s="88" t="s">
        <v>93</v>
      </c>
      <c r="AA146" s="88"/>
      <c r="AB146" s="88"/>
      <c r="AC146" s="88"/>
      <c r="AD146" s="88"/>
      <c r="AE146" s="112" t="s">
        <v>82</v>
      </c>
      <c r="AF146" s="113"/>
      <c r="AG146" s="113"/>
      <c r="AH146" s="113"/>
      <c r="AI146" s="113"/>
      <c r="AJ146" s="113"/>
      <c r="AK146" s="113"/>
      <c r="AL146" s="113"/>
      <c r="AM146" s="113"/>
      <c r="AN146" s="114"/>
      <c r="AO146" s="92">
        <v>100</v>
      </c>
      <c r="AP146" s="92"/>
      <c r="AQ146" s="92"/>
      <c r="AR146" s="92"/>
      <c r="AS146" s="92"/>
      <c r="AT146" s="92"/>
      <c r="AU146" s="92"/>
      <c r="AV146" s="92"/>
      <c r="AW146" s="92">
        <v>0</v>
      </c>
      <c r="AX146" s="92"/>
      <c r="AY146" s="92"/>
      <c r="AZ146" s="92"/>
      <c r="BA146" s="92"/>
      <c r="BB146" s="92"/>
      <c r="BC146" s="92"/>
      <c r="BD146" s="92"/>
      <c r="BE146" s="92">
        <v>100</v>
      </c>
      <c r="BF146" s="92"/>
      <c r="BG146" s="92"/>
      <c r="BH146" s="92"/>
      <c r="BI146" s="92"/>
      <c r="BJ146" s="92"/>
      <c r="BK146" s="92"/>
      <c r="BL146" s="92"/>
    </row>
    <row r="147" spans="1:64" ht="12.75" customHeight="1" x14ac:dyDescent="0.2">
      <c r="A147" s="60">
        <v>9</v>
      </c>
      <c r="B147" s="60"/>
      <c r="C147" s="60"/>
      <c r="D147" s="60"/>
      <c r="E147" s="60"/>
      <c r="F147" s="60"/>
      <c r="G147" s="112" t="s">
        <v>216</v>
      </c>
      <c r="H147" s="113"/>
      <c r="I147" s="113"/>
      <c r="J147" s="113"/>
      <c r="K147" s="113"/>
      <c r="L147" s="113"/>
      <c r="M147" s="113"/>
      <c r="N147" s="113"/>
      <c r="O147" s="113"/>
      <c r="P147" s="113"/>
      <c r="Q147" s="113"/>
      <c r="R147" s="113"/>
      <c r="S147" s="113"/>
      <c r="T147" s="113"/>
      <c r="U147" s="113"/>
      <c r="V147" s="113"/>
      <c r="W147" s="113"/>
      <c r="X147" s="113"/>
      <c r="Y147" s="114"/>
      <c r="Z147" s="88" t="s">
        <v>93</v>
      </c>
      <c r="AA147" s="88"/>
      <c r="AB147" s="88"/>
      <c r="AC147" s="88"/>
      <c r="AD147" s="88"/>
      <c r="AE147" s="112" t="s">
        <v>82</v>
      </c>
      <c r="AF147" s="113"/>
      <c r="AG147" s="113"/>
      <c r="AH147" s="113"/>
      <c r="AI147" s="113"/>
      <c r="AJ147" s="113"/>
      <c r="AK147" s="113"/>
      <c r="AL147" s="113"/>
      <c r="AM147" s="113"/>
      <c r="AN147" s="114"/>
      <c r="AO147" s="92">
        <v>100</v>
      </c>
      <c r="AP147" s="92"/>
      <c r="AQ147" s="92"/>
      <c r="AR147" s="92"/>
      <c r="AS147" s="92"/>
      <c r="AT147" s="92"/>
      <c r="AU147" s="92"/>
      <c r="AV147" s="92"/>
      <c r="AW147" s="92">
        <v>0</v>
      </c>
      <c r="AX147" s="92"/>
      <c r="AY147" s="92"/>
      <c r="AZ147" s="92"/>
      <c r="BA147" s="92"/>
      <c r="BB147" s="92"/>
      <c r="BC147" s="92"/>
      <c r="BD147" s="92"/>
      <c r="BE147" s="92">
        <v>100</v>
      </c>
      <c r="BF147" s="92"/>
      <c r="BG147" s="92"/>
      <c r="BH147" s="92"/>
      <c r="BI147" s="92"/>
      <c r="BJ147" s="92"/>
      <c r="BK147" s="92"/>
      <c r="BL147" s="92"/>
    </row>
    <row r="148" spans="1:64" ht="12" customHeight="1" x14ac:dyDescent="0.2">
      <c r="A148" s="60">
        <v>10</v>
      </c>
      <c r="B148" s="60"/>
      <c r="C148" s="60"/>
      <c r="D148" s="60"/>
      <c r="E148" s="60"/>
      <c r="F148" s="60"/>
      <c r="G148" s="112" t="s">
        <v>217</v>
      </c>
      <c r="H148" s="113"/>
      <c r="I148" s="113"/>
      <c r="J148" s="113"/>
      <c r="K148" s="113"/>
      <c r="L148" s="113"/>
      <c r="M148" s="113"/>
      <c r="N148" s="113"/>
      <c r="O148" s="113"/>
      <c r="P148" s="113"/>
      <c r="Q148" s="113"/>
      <c r="R148" s="113"/>
      <c r="S148" s="113"/>
      <c r="T148" s="113"/>
      <c r="U148" s="113"/>
      <c r="V148" s="113"/>
      <c r="W148" s="113"/>
      <c r="X148" s="113"/>
      <c r="Y148" s="114"/>
      <c r="Z148" s="88" t="s">
        <v>93</v>
      </c>
      <c r="AA148" s="88"/>
      <c r="AB148" s="88"/>
      <c r="AC148" s="88"/>
      <c r="AD148" s="88"/>
      <c r="AE148" s="112" t="s">
        <v>82</v>
      </c>
      <c r="AF148" s="113"/>
      <c r="AG148" s="113"/>
      <c r="AH148" s="113"/>
      <c r="AI148" s="113"/>
      <c r="AJ148" s="113"/>
      <c r="AK148" s="113"/>
      <c r="AL148" s="113"/>
      <c r="AM148" s="113"/>
      <c r="AN148" s="114"/>
      <c r="AO148" s="92">
        <v>100</v>
      </c>
      <c r="AP148" s="92"/>
      <c r="AQ148" s="92"/>
      <c r="AR148" s="92"/>
      <c r="AS148" s="92"/>
      <c r="AT148" s="92"/>
      <c r="AU148" s="92"/>
      <c r="AV148" s="92"/>
      <c r="AW148" s="92">
        <v>0</v>
      </c>
      <c r="AX148" s="92"/>
      <c r="AY148" s="92"/>
      <c r="AZ148" s="92"/>
      <c r="BA148" s="92"/>
      <c r="BB148" s="92"/>
      <c r="BC148" s="92"/>
      <c r="BD148" s="92"/>
      <c r="BE148" s="92">
        <v>100</v>
      </c>
      <c r="BF148" s="92"/>
      <c r="BG148" s="92"/>
      <c r="BH148" s="92"/>
      <c r="BI148" s="92"/>
      <c r="BJ148" s="92"/>
      <c r="BK148" s="92"/>
      <c r="BL148" s="92"/>
    </row>
    <row r="149" spans="1:64" ht="38.25" customHeight="1" x14ac:dyDescent="0.2">
      <c r="A149" s="60">
        <v>11</v>
      </c>
      <c r="B149" s="60"/>
      <c r="C149" s="60"/>
      <c r="D149" s="60"/>
      <c r="E149" s="60"/>
      <c r="F149" s="60"/>
      <c r="G149" s="112" t="s">
        <v>218</v>
      </c>
      <c r="H149" s="113"/>
      <c r="I149" s="113"/>
      <c r="J149" s="113"/>
      <c r="K149" s="113"/>
      <c r="L149" s="113"/>
      <c r="M149" s="113"/>
      <c r="N149" s="113"/>
      <c r="O149" s="113"/>
      <c r="P149" s="113"/>
      <c r="Q149" s="113"/>
      <c r="R149" s="113"/>
      <c r="S149" s="113"/>
      <c r="T149" s="113"/>
      <c r="U149" s="113"/>
      <c r="V149" s="113"/>
      <c r="W149" s="113"/>
      <c r="X149" s="113"/>
      <c r="Y149" s="114"/>
      <c r="Z149" s="88" t="s">
        <v>93</v>
      </c>
      <c r="AA149" s="88"/>
      <c r="AB149" s="88"/>
      <c r="AC149" s="88"/>
      <c r="AD149" s="88"/>
      <c r="AE149" s="112" t="s">
        <v>82</v>
      </c>
      <c r="AF149" s="113"/>
      <c r="AG149" s="113"/>
      <c r="AH149" s="113"/>
      <c r="AI149" s="113"/>
      <c r="AJ149" s="113"/>
      <c r="AK149" s="113"/>
      <c r="AL149" s="113"/>
      <c r="AM149" s="113"/>
      <c r="AN149" s="114"/>
      <c r="AO149" s="92">
        <v>100</v>
      </c>
      <c r="AP149" s="92"/>
      <c r="AQ149" s="92"/>
      <c r="AR149" s="92"/>
      <c r="AS149" s="92"/>
      <c r="AT149" s="92"/>
      <c r="AU149" s="92"/>
      <c r="AV149" s="92"/>
      <c r="AW149" s="92">
        <v>0</v>
      </c>
      <c r="AX149" s="92"/>
      <c r="AY149" s="92"/>
      <c r="AZ149" s="92"/>
      <c r="BA149" s="92"/>
      <c r="BB149" s="92"/>
      <c r="BC149" s="92"/>
      <c r="BD149" s="92"/>
      <c r="BE149" s="92">
        <v>100</v>
      </c>
      <c r="BF149" s="92"/>
      <c r="BG149" s="92"/>
      <c r="BH149" s="92"/>
      <c r="BI149" s="92"/>
      <c r="BJ149" s="92"/>
      <c r="BK149" s="92"/>
      <c r="BL149" s="92"/>
    </row>
    <row r="150" spans="1:64" ht="25.5" customHeight="1" x14ac:dyDescent="0.2">
      <c r="A150" s="60">
        <v>12</v>
      </c>
      <c r="B150" s="60"/>
      <c r="C150" s="60"/>
      <c r="D150" s="60"/>
      <c r="E150" s="60"/>
      <c r="F150" s="60"/>
      <c r="G150" s="112" t="s">
        <v>219</v>
      </c>
      <c r="H150" s="113"/>
      <c r="I150" s="113"/>
      <c r="J150" s="113"/>
      <c r="K150" s="113"/>
      <c r="L150" s="113"/>
      <c r="M150" s="113"/>
      <c r="N150" s="113"/>
      <c r="O150" s="113"/>
      <c r="P150" s="113"/>
      <c r="Q150" s="113"/>
      <c r="R150" s="113"/>
      <c r="S150" s="113"/>
      <c r="T150" s="113"/>
      <c r="U150" s="113"/>
      <c r="V150" s="113"/>
      <c r="W150" s="113"/>
      <c r="X150" s="113"/>
      <c r="Y150" s="114"/>
      <c r="Z150" s="88" t="s">
        <v>93</v>
      </c>
      <c r="AA150" s="88"/>
      <c r="AB150" s="88"/>
      <c r="AC150" s="88"/>
      <c r="AD150" s="88"/>
      <c r="AE150" s="112" t="s">
        <v>82</v>
      </c>
      <c r="AF150" s="113"/>
      <c r="AG150" s="113"/>
      <c r="AH150" s="113"/>
      <c r="AI150" s="113"/>
      <c r="AJ150" s="113"/>
      <c r="AK150" s="113"/>
      <c r="AL150" s="113"/>
      <c r="AM150" s="113"/>
      <c r="AN150" s="114"/>
      <c r="AO150" s="92">
        <v>100</v>
      </c>
      <c r="AP150" s="92"/>
      <c r="AQ150" s="92"/>
      <c r="AR150" s="92"/>
      <c r="AS150" s="92"/>
      <c r="AT150" s="92"/>
      <c r="AU150" s="92"/>
      <c r="AV150" s="92"/>
      <c r="AW150" s="92">
        <v>0</v>
      </c>
      <c r="AX150" s="92"/>
      <c r="AY150" s="92"/>
      <c r="AZ150" s="92"/>
      <c r="BA150" s="92"/>
      <c r="BB150" s="92"/>
      <c r="BC150" s="92"/>
      <c r="BD150" s="92"/>
      <c r="BE150" s="92">
        <v>100</v>
      </c>
      <c r="BF150" s="92"/>
      <c r="BG150" s="92"/>
      <c r="BH150" s="92"/>
      <c r="BI150" s="92"/>
      <c r="BJ150" s="92"/>
      <c r="BK150" s="92"/>
      <c r="BL150" s="92"/>
    </row>
    <row r="151" spans="1:64" ht="25.5" customHeight="1" x14ac:dyDescent="0.2">
      <c r="A151" s="60">
        <v>13</v>
      </c>
      <c r="B151" s="60"/>
      <c r="C151" s="60"/>
      <c r="D151" s="60"/>
      <c r="E151" s="60"/>
      <c r="F151" s="60"/>
      <c r="G151" s="112" t="s">
        <v>220</v>
      </c>
      <c r="H151" s="113"/>
      <c r="I151" s="113"/>
      <c r="J151" s="113"/>
      <c r="K151" s="113"/>
      <c r="L151" s="113"/>
      <c r="M151" s="113"/>
      <c r="N151" s="113"/>
      <c r="O151" s="113"/>
      <c r="P151" s="113"/>
      <c r="Q151" s="113"/>
      <c r="R151" s="113"/>
      <c r="S151" s="113"/>
      <c r="T151" s="113"/>
      <c r="U151" s="113"/>
      <c r="V151" s="113"/>
      <c r="W151" s="113"/>
      <c r="X151" s="113"/>
      <c r="Y151" s="114"/>
      <c r="Z151" s="88" t="s">
        <v>93</v>
      </c>
      <c r="AA151" s="88"/>
      <c r="AB151" s="88"/>
      <c r="AC151" s="88"/>
      <c r="AD151" s="88"/>
      <c r="AE151" s="112" t="s">
        <v>82</v>
      </c>
      <c r="AF151" s="113"/>
      <c r="AG151" s="113"/>
      <c r="AH151" s="113"/>
      <c r="AI151" s="113"/>
      <c r="AJ151" s="113"/>
      <c r="AK151" s="113"/>
      <c r="AL151" s="113"/>
      <c r="AM151" s="113"/>
      <c r="AN151" s="114"/>
      <c r="AO151" s="92">
        <v>100</v>
      </c>
      <c r="AP151" s="92"/>
      <c r="AQ151" s="92"/>
      <c r="AR151" s="92"/>
      <c r="AS151" s="92"/>
      <c r="AT151" s="92"/>
      <c r="AU151" s="92"/>
      <c r="AV151" s="92"/>
      <c r="AW151" s="92">
        <v>0</v>
      </c>
      <c r="AX151" s="92"/>
      <c r="AY151" s="92"/>
      <c r="AZ151" s="92"/>
      <c r="BA151" s="92"/>
      <c r="BB151" s="92"/>
      <c r="BC151" s="92"/>
      <c r="BD151" s="92"/>
      <c r="BE151" s="92">
        <v>100</v>
      </c>
      <c r="BF151" s="92"/>
      <c r="BG151" s="92"/>
      <c r="BH151" s="92"/>
      <c r="BI151" s="92"/>
      <c r="BJ151" s="92"/>
      <c r="BK151" s="92"/>
      <c r="BL151" s="92"/>
    </row>
    <row r="152" spans="1:64" ht="25.5" customHeight="1" x14ac:dyDescent="0.2">
      <c r="A152" s="60">
        <v>14</v>
      </c>
      <c r="B152" s="60"/>
      <c r="C152" s="60"/>
      <c r="D152" s="60"/>
      <c r="E152" s="60"/>
      <c r="F152" s="60"/>
      <c r="G152" s="112" t="s">
        <v>221</v>
      </c>
      <c r="H152" s="113"/>
      <c r="I152" s="113"/>
      <c r="J152" s="113"/>
      <c r="K152" s="113"/>
      <c r="L152" s="113"/>
      <c r="M152" s="113"/>
      <c r="N152" s="113"/>
      <c r="O152" s="113"/>
      <c r="P152" s="113"/>
      <c r="Q152" s="113"/>
      <c r="R152" s="113"/>
      <c r="S152" s="113"/>
      <c r="T152" s="113"/>
      <c r="U152" s="113"/>
      <c r="V152" s="113"/>
      <c r="W152" s="113"/>
      <c r="X152" s="113"/>
      <c r="Y152" s="114"/>
      <c r="Z152" s="88" t="s">
        <v>93</v>
      </c>
      <c r="AA152" s="88"/>
      <c r="AB152" s="88"/>
      <c r="AC152" s="88"/>
      <c r="AD152" s="88"/>
      <c r="AE152" s="112" t="s">
        <v>82</v>
      </c>
      <c r="AF152" s="113"/>
      <c r="AG152" s="113"/>
      <c r="AH152" s="113"/>
      <c r="AI152" s="113"/>
      <c r="AJ152" s="113"/>
      <c r="AK152" s="113"/>
      <c r="AL152" s="113"/>
      <c r="AM152" s="113"/>
      <c r="AN152" s="114"/>
      <c r="AO152" s="92">
        <v>100</v>
      </c>
      <c r="AP152" s="92"/>
      <c r="AQ152" s="92"/>
      <c r="AR152" s="92"/>
      <c r="AS152" s="92"/>
      <c r="AT152" s="92"/>
      <c r="AU152" s="92"/>
      <c r="AV152" s="92"/>
      <c r="AW152" s="92">
        <v>0</v>
      </c>
      <c r="AX152" s="92"/>
      <c r="AY152" s="92"/>
      <c r="AZ152" s="92"/>
      <c r="BA152" s="92"/>
      <c r="BB152" s="92"/>
      <c r="BC152" s="92"/>
      <c r="BD152" s="92"/>
      <c r="BE152" s="92">
        <v>100</v>
      </c>
      <c r="BF152" s="92"/>
      <c r="BG152" s="92"/>
      <c r="BH152" s="92"/>
      <c r="BI152" s="92"/>
      <c r="BJ152" s="92"/>
      <c r="BK152" s="92"/>
      <c r="BL152" s="92"/>
    </row>
    <row r="153" spans="1:64" ht="38.25" customHeight="1" x14ac:dyDescent="0.2">
      <c r="A153" s="60">
        <v>15</v>
      </c>
      <c r="B153" s="60"/>
      <c r="C153" s="60"/>
      <c r="D153" s="60"/>
      <c r="E153" s="60"/>
      <c r="F153" s="60"/>
      <c r="G153" s="112" t="s">
        <v>222</v>
      </c>
      <c r="H153" s="113"/>
      <c r="I153" s="113"/>
      <c r="J153" s="113"/>
      <c r="K153" s="113"/>
      <c r="L153" s="113"/>
      <c r="M153" s="113"/>
      <c r="N153" s="113"/>
      <c r="O153" s="113"/>
      <c r="P153" s="113"/>
      <c r="Q153" s="113"/>
      <c r="R153" s="113"/>
      <c r="S153" s="113"/>
      <c r="T153" s="113"/>
      <c r="U153" s="113"/>
      <c r="V153" s="113"/>
      <c r="W153" s="113"/>
      <c r="X153" s="113"/>
      <c r="Y153" s="114"/>
      <c r="Z153" s="88" t="s">
        <v>93</v>
      </c>
      <c r="AA153" s="88"/>
      <c r="AB153" s="88"/>
      <c r="AC153" s="88"/>
      <c r="AD153" s="88"/>
      <c r="AE153" s="112" t="s">
        <v>82</v>
      </c>
      <c r="AF153" s="113"/>
      <c r="AG153" s="113"/>
      <c r="AH153" s="113"/>
      <c r="AI153" s="113"/>
      <c r="AJ153" s="113"/>
      <c r="AK153" s="113"/>
      <c r="AL153" s="113"/>
      <c r="AM153" s="113"/>
      <c r="AN153" s="114"/>
      <c r="AO153" s="92">
        <v>100</v>
      </c>
      <c r="AP153" s="92"/>
      <c r="AQ153" s="92"/>
      <c r="AR153" s="92"/>
      <c r="AS153" s="92"/>
      <c r="AT153" s="92"/>
      <c r="AU153" s="92"/>
      <c r="AV153" s="92"/>
      <c r="AW153" s="92">
        <v>0</v>
      </c>
      <c r="AX153" s="92"/>
      <c r="AY153" s="92"/>
      <c r="AZ153" s="92"/>
      <c r="BA153" s="92"/>
      <c r="BB153" s="92"/>
      <c r="BC153" s="92"/>
      <c r="BD153" s="92"/>
      <c r="BE153" s="92">
        <v>100</v>
      </c>
      <c r="BF153" s="92"/>
      <c r="BG153" s="92"/>
      <c r="BH153" s="92"/>
      <c r="BI153" s="92"/>
      <c r="BJ153" s="92"/>
      <c r="BK153" s="92"/>
      <c r="BL153" s="92"/>
    </row>
    <row r="154" spans="1:64" ht="38.25" customHeight="1" x14ac:dyDescent="0.2">
      <c r="A154" s="60">
        <v>16</v>
      </c>
      <c r="B154" s="60"/>
      <c r="C154" s="60"/>
      <c r="D154" s="60"/>
      <c r="E154" s="60"/>
      <c r="F154" s="60"/>
      <c r="G154" s="112" t="s">
        <v>223</v>
      </c>
      <c r="H154" s="113"/>
      <c r="I154" s="113"/>
      <c r="J154" s="113"/>
      <c r="K154" s="113"/>
      <c r="L154" s="113"/>
      <c r="M154" s="113"/>
      <c r="N154" s="113"/>
      <c r="O154" s="113"/>
      <c r="P154" s="113"/>
      <c r="Q154" s="113"/>
      <c r="R154" s="113"/>
      <c r="S154" s="113"/>
      <c r="T154" s="113"/>
      <c r="U154" s="113"/>
      <c r="V154" s="113"/>
      <c r="W154" s="113"/>
      <c r="X154" s="113"/>
      <c r="Y154" s="114"/>
      <c r="Z154" s="88" t="s">
        <v>93</v>
      </c>
      <c r="AA154" s="88"/>
      <c r="AB154" s="88"/>
      <c r="AC154" s="88"/>
      <c r="AD154" s="88"/>
      <c r="AE154" s="112" t="s">
        <v>82</v>
      </c>
      <c r="AF154" s="113"/>
      <c r="AG154" s="113"/>
      <c r="AH154" s="113"/>
      <c r="AI154" s="113"/>
      <c r="AJ154" s="113"/>
      <c r="AK154" s="113"/>
      <c r="AL154" s="113"/>
      <c r="AM154" s="113"/>
      <c r="AN154" s="114"/>
      <c r="AO154" s="92">
        <v>100</v>
      </c>
      <c r="AP154" s="92"/>
      <c r="AQ154" s="92"/>
      <c r="AR154" s="92"/>
      <c r="AS154" s="92"/>
      <c r="AT154" s="92"/>
      <c r="AU154" s="92"/>
      <c r="AV154" s="92"/>
      <c r="AW154" s="92">
        <v>0</v>
      </c>
      <c r="AX154" s="92"/>
      <c r="AY154" s="92"/>
      <c r="AZ154" s="92"/>
      <c r="BA154" s="92"/>
      <c r="BB154" s="92"/>
      <c r="BC154" s="92"/>
      <c r="BD154" s="92"/>
      <c r="BE154" s="92">
        <v>100</v>
      </c>
      <c r="BF154" s="92"/>
      <c r="BG154" s="92"/>
      <c r="BH154" s="92"/>
      <c r="BI154" s="92"/>
      <c r="BJ154" s="92"/>
      <c r="BK154" s="92"/>
      <c r="BL154" s="92"/>
    </row>
    <row r="155" spans="1:64" ht="15" customHeight="1" x14ac:dyDescent="0.2">
      <c r="A155" s="60">
        <v>17</v>
      </c>
      <c r="B155" s="60"/>
      <c r="C155" s="60"/>
      <c r="D155" s="60"/>
      <c r="E155" s="60"/>
      <c r="F155" s="60"/>
      <c r="G155" s="112" t="s">
        <v>224</v>
      </c>
      <c r="H155" s="113"/>
      <c r="I155" s="113"/>
      <c r="J155" s="113"/>
      <c r="K155" s="113"/>
      <c r="L155" s="113"/>
      <c r="M155" s="113"/>
      <c r="N155" s="113"/>
      <c r="O155" s="113"/>
      <c r="P155" s="113"/>
      <c r="Q155" s="113"/>
      <c r="R155" s="113"/>
      <c r="S155" s="113"/>
      <c r="T155" s="113"/>
      <c r="U155" s="113"/>
      <c r="V155" s="113"/>
      <c r="W155" s="113"/>
      <c r="X155" s="113"/>
      <c r="Y155" s="114"/>
      <c r="Z155" s="88" t="s">
        <v>93</v>
      </c>
      <c r="AA155" s="88"/>
      <c r="AB155" s="88"/>
      <c r="AC155" s="88"/>
      <c r="AD155" s="88"/>
      <c r="AE155" s="112" t="s">
        <v>82</v>
      </c>
      <c r="AF155" s="113"/>
      <c r="AG155" s="113"/>
      <c r="AH155" s="113"/>
      <c r="AI155" s="113"/>
      <c r="AJ155" s="113"/>
      <c r="AK155" s="113"/>
      <c r="AL155" s="113"/>
      <c r="AM155" s="113"/>
      <c r="AN155" s="114"/>
      <c r="AO155" s="92">
        <v>100</v>
      </c>
      <c r="AP155" s="92"/>
      <c r="AQ155" s="92"/>
      <c r="AR155" s="92"/>
      <c r="AS155" s="92"/>
      <c r="AT155" s="92"/>
      <c r="AU155" s="92"/>
      <c r="AV155" s="92"/>
      <c r="AW155" s="92">
        <v>100</v>
      </c>
      <c r="AX155" s="92"/>
      <c r="AY155" s="92"/>
      <c r="AZ155" s="92"/>
      <c r="BA155" s="92"/>
      <c r="BB155" s="92"/>
      <c r="BC155" s="92"/>
      <c r="BD155" s="92"/>
      <c r="BE155" s="92">
        <v>100</v>
      </c>
      <c r="BF155" s="92"/>
      <c r="BG155" s="92"/>
      <c r="BH155" s="92"/>
      <c r="BI155" s="92"/>
      <c r="BJ155" s="92"/>
      <c r="BK155" s="92"/>
      <c r="BL155" s="92"/>
    </row>
    <row r="156" spans="1:64" ht="24.75" customHeight="1" x14ac:dyDescent="0.2">
      <c r="A156" s="60">
        <v>18</v>
      </c>
      <c r="B156" s="60"/>
      <c r="C156" s="60"/>
      <c r="D156" s="60"/>
      <c r="E156" s="60"/>
      <c r="F156" s="60"/>
      <c r="G156" s="112" t="s">
        <v>225</v>
      </c>
      <c r="H156" s="113"/>
      <c r="I156" s="113"/>
      <c r="J156" s="113"/>
      <c r="K156" s="113"/>
      <c r="L156" s="113"/>
      <c r="M156" s="113"/>
      <c r="N156" s="113"/>
      <c r="O156" s="113"/>
      <c r="P156" s="113"/>
      <c r="Q156" s="113"/>
      <c r="R156" s="113"/>
      <c r="S156" s="113"/>
      <c r="T156" s="113"/>
      <c r="U156" s="113"/>
      <c r="V156" s="113"/>
      <c r="W156" s="113"/>
      <c r="X156" s="113"/>
      <c r="Y156" s="114"/>
      <c r="Z156" s="88" t="s">
        <v>93</v>
      </c>
      <c r="AA156" s="88"/>
      <c r="AB156" s="88"/>
      <c r="AC156" s="88"/>
      <c r="AD156" s="88"/>
      <c r="AE156" s="112" t="s">
        <v>82</v>
      </c>
      <c r="AF156" s="113"/>
      <c r="AG156" s="113"/>
      <c r="AH156" s="113"/>
      <c r="AI156" s="113"/>
      <c r="AJ156" s="113"/>
      <c r="AK156" s="113"/>
      <c r="AL156" s="113"/>
      <c r="AM156" s="113"/>
      <c r="AN156" s="114"/>
      <c r="AO156" s="92">
        <v>100</v>
      </c>
      <c r="AP156" s="92"/>
      <c r="AQ156" s="92"/>
      <c r="AR156" s="92"/>
      <c r="AS156" s="92"/>
      <c r="AT156" s="92"/>
      <c r="AU156" s="92"/>
      <c r="AV156" s="92"/>
      <c r="AW156" s="92">
        <v>0</v>
      </c>
      <c r="AX156" s="92"/>
      <c r="AY156" s="92"/>
      <c r="AZ156" s="92"/>
      <c r="BA156" s="92"/>
      <c r="BB156" s="92"/>
      <c r="BC156" s="92"/>
      <c r="BD156" s="92"/>
      <c r="BE156" s="92">
        <v>100</v>
      </c>
      <c r="BF156" s="92"/>
      <c r="BG156" s="92"/>
      <c r="BH156" s="92"/>
      <c r="BI156" s="92"/>
      <c r="BJ156" s="92"/>
      <c r="BK156" s="92"/>
      <c r="BL156" s="92"/>
    </row>
    <row r="157" spans="1:64" ht="16.5" customHeight="1" x14ac:dyDescent="0.2">
      <c r="A157" s="60">
        <v>19</v>
      </c>
      <c r="B157" s="60"/>
      <c r="C157" s="60"/>
      <c r="D157" s="60"/>
      <c r="E157" s="60"/>
      <c r="F157" s="60"/>
      <c r="G157" s="112" t="s">
        <v>226</v>
      </c>
      <c r="H157" s="113"/>
      <c r="I157" s="113"/>
      <c r="J157" s="113"/>
      <c r="K157" s="113"/>
      <c r="L157" s="113"/>
      <c r="M157" s="113"/>
      <c r="N157" s="113"/>
      <c r="O157" s="113"/>
      <c r="P157" s="113"/>
      <c r="Q157" s="113"/>
      <c r="R157" s="113"/>
      <c r="S157" s="113"/>
      <c r="T157" s="113"/>
      <c r="U157" s="113"/>
      <c r="V157" s="113"/>
      <c r="W157" s="113"/>
      <c r="X157" s="113"/>
      <c r="Y157" s="114"/>
      <c r="Z157" s="88" t="s">
        <v>93</v>
      </c>
      <c r="AA157" s="88"/>
      <c r="AB157" s="88"/>
      <c r="AC157" s="88"/>
      <c r="AD157" s="88"/>
      <c r="AE157" s="112" t="s">
        <v>82</v>
      </c>
      <c r="AF157" s="113"/>
      <c r="AG157" s="113"/>
      <c r="AH157" s="113"/>
      <c r="AI157" s="113"/>
      <c r="AJ157" s="113"/>
      <c r="AK157" s="113"/>
      <c r="AL157" s="113"/>
      <c r="AM157" s="113"/>
      <c r="AN157" s="114"/>
      <c r="AO157" s="92">
        <v>100</v>
      </c>
      <c r="AP157" s="92"/>
      <c r="AQ157" s="92"/>
      <c r="AR157" s="92"/>
      <c r="AS157" s="92"/>
      <c r="AT157" s="92"/>
      <c r="AU157" s="92"/>
      <c r="AV157" s="92"/>
      <c r="AW157" s="92">
        <v>0</v>
      </c>
      <c r="AX157" s="92"/>
      <c r="AY157" s="92"/>
      <c r="AZ157" s="92"/>
      <c r="BA157" s="92"/>
      <c r="BB157" s="92"/>
      <c r="BC157" s="92"/>
      <c r="BD157" s="92"/>
      <c r="BE157" s="92">
        <v>100</v>
      </c>
      <c r="BF157" s="92"/>
      <c r="BG157" s="92"/>
      <c r="BH157" s="92"/>
      <c r="BI157" s="92"/>
      <c r="BJ157" s="92"/>
      <c r="BK157" s="92"/>
      <c r="BL157" s="92"/>
    </row>
    <row r="158" spans="1:64" ht="14.25" customHeight="1" x14ac:dyDescent="0.2">
      <c r="A158" s="60">
        <v>20</v>
      </c>
      <c r="B158" s="60"/>
      <c r="C158" s="60"/>
      <c r="D158" s="60"/>
      <c r="E158" s="60"/>
      <c r="F158" s="60"/>
      <c r="G158" s="112" t="s">
        <v>227</v>
      </c>
      <c r="H158" s="113"/>
      <c r="I158" s="113"/>
      <c r="J158" s="113"/>
      <c r="K158" s="113"/>
      <c r="L158" s="113"/>
      <c r="M158" s="113"/>
      <c r="N158" s="113"/>
      <c r="O158" s="113"/>
      <c r="P158" s="113"/>
      <c r="Q158" s="113"/>
      <c r="R158" s="113"/>
      <c r="S158" s="113"/>
      <c r="T158" s="113"/>
      <c r="U158" s="113"/>
      <c r="V158" s="113"/>
      <c r="W158" s="113"/>
      <c r="X158" s="113"/>
      <c r="Y158" s="114"/>
      <c r="Z158" s="88" t="s">
        <v>93</v>
      </c>
      <c r="AA158" s="88"/>
      <c r="AB158" s="88"/>
      <c r="AC158" s="88"/>
      <c r="AD158" s="88"/>
      <c r="AE158" s="112" t="s">
        <v>82</v>
      </c>
      <c r="AF158" s="113"/>
      <c r="AG158" s="113"/>
      <c r="AH158" s="113"/>
      <c r="AI158" s="113"/>
      <c r="AJ158" s="113"/>
      <c r="AK158" s="113"/>
      <c r="AL158" s="113"/>
      <c r="AM158" s="113"/>
      <c r="AN158" s="114"/>
      <c r="AO158" s="92">
        <v>100</v>
      </c>
      <c r="AP158" s="92"/>
      <c r="AQ158" s="92"/>
      <c r="AR158" s="92"/>
      <c r="AS158" s="92"/>
      <c r="AT158" s="92"/>
      <c r="AU158" s="92"/>
      <c r="AV158" s="92"/>
      <c r="AW158" s="92">
        <v>0</v>
      </c>
      <c r="AX158" s="92"/>
      <c r="AY158" s="92"/>
      <c r="AZ158" s="92"/>
      <c r="BA158" s="92"/>
      <c r="BB158" s="92"/>
      <c r="BC158" s="92"/>
      <c r="BD158" s="92"/>
      <c r="BE158" s="92">
        <v>100</v>
      </c>
      <c r="BF158" s="92"/>
      <c r="BG158" s="92"/>
      <c r="BH158" s="92"/>
      <c r="BI158" s="92"/>
      <c r="BJ158" s="92"/>
      <c r="BK158" s="92"/>
      <c r="BL158" s="92"/>
    </row>
    <row r="159" spans="1:64" ht="14.25" customHeight="1" x14ac:dyDescent="0.2">
      <c r="A159" s="60">
        <v>21</v>
      </c>
      <c r="B159" s="60"/>
      <c r="C159" s="60"/>
      <c r="D159" s="60"/>
      <c r="E159" s="60"/>
      <c r="F159" s="60"/>
      <c r="G159" s="112" t="s">
        <v>228</v>
      </c>
      <c r="H159" s="113"/>
      <c r="I159" s="113"/>
      <c r="J159" s="113"/>
      <c r="K159" s="113"/>
      <c r="L159" s="113"/>
      <c r="M159" s="113"/>
      <c r="N159" s="113"/>
      <c r="O159" s="113"/>
      <c r="P159" s="113"/>
      <c r="Q159" s="113"/>
      <c r="R159" s="113"/>
      <c r="S159" s="113"/>
      <c r="T159" s="113"/>
      <c r="U159" s="113"/>
      <c r="V159" s="113"/>
      <c r="W159" s="113"/>
      <c r="X159" s="113"/>
      <c r="Y159" s="114"/>
      <c r="Z159" s="88" t="s">
        <v>93</v>
      </c>
      <c r="AA159" s="88"/>
      <c r="AB159" s="88"/>
      <c r="AC159" s="88"/>
      <c r="AD159" s="88"/>
      <c r="AE159" s="112" t="s">
        <v>82</v>
      </c>
      <c r="AF159" s="113"/>
      <c r="AG159" s="113"/>
      <c r="AH159" s="113"/>
      <c r="AI159" s="113"/>
      <c r="AJ159" s="113"/>
      <c r="AK159" s="113"/>
      <c r="AL159" s="113"/>
      <c r="AM159" s="113"/>
      <c r="AN159" s="114"/>
      <c r="AO159" s="92">
        <v>100</v>
      </c>
      <c r="AP159" s="92"/>
      <c r="AQ159" s="92"/>
      <c r="AR159" s="92"/>
      <c r="AS159" s="92"/>
      <c r="AT159" s="92"/>
      <c r="AU159" s="92"/>
      <c r="AV159" s="92"/>
      <c r="AW159" s="92">
        <v>0</v>
      </c>
      <c r="AX159" s="92"/>
      <c r="AY159" s="92"/>
      <c r="AZ159" s="92"/>
      <c r="BA159" s="92"/>
      <c r="BB159" s="92"/>
      <c r="BC159" s="92"/>
      <c r="BD159" s="92"/>
      <c r="BE159" s="92">
        <v>100</v>
      </c>
      <c r="BF159" s="92"/>
      <c r="BG159" s="92"/>
      <c r="BH159" s="92"/>
      <c r="BI159" s="92"/>
      <c r="BJ159" s="92"/>
      <c r="BK159" s="92"/>
      <c r="BL159" s="92"/>
    </row>
    <row r="160" spans="1:64" ht="16.5" customHeight="1" x14ac:dyDescent="0.2">
      <c r="A160" s="60">
        <v>22</v>
      </c>
      <c r="B160" s="60"/>
      <c r="C160" s="60"/>
      <c r="D160" s="60"/>
      <c r="E160" s="60"/>
      <c r="F160" s="60"/>
      <c r="G160" s="112" t="s">
        <v>229</v>
      </c>
      <c r="H160" s="113"/>
      <c r="I160" s="113"/>
      <c r="J160" s="113"/>
      <c r="K160" s="113"/>
      <c r="L160" s="113"/>
      <c r="M160" s="113"/>
      <c r="N160" s="113"/>
      <c r="O160" s="113"/>
      <c r="P160" s="113"/>
      <c r="Q160" s="113"/>
      <c r="R160" s="113"/>
      <c r="S160" s="113"/>
      <c r="T160" s="113"/>
      <c r="U160" s="113"/>
      <c r="V160" s="113"/>
      <c r="W160" s="113"/>
      <c r="X160" s="113"/>
      <c r="Y160" s="114"/>
      <c r="Z160" s="88" t="s">
        <v>93</v>
      </c>
      <c r="AA160" s="88"/>
      <c r="AB160" s="88"/>
      <c r="AC160" s="88"/>
      <c r="AD160" s="88"/>
      <c r="AE160" s="112" t="s">
        <v>82</v>
      </c>
      <c r="AF160" s="113"/>
      <c r="AG160" s="113"/>
      <c r="AH160" s="113"/>
      <c r="AI160" s="113"/>
      <c r="AJ160" s="113"/>
      <c r="AK160" s="113"/>
      <c r="AL160" s="113"/>
      <c r="AM160" s="113"/>
      <c r="AN160" s="114"/>
      <c r="AO160" s="92">
        <v>100</v>
      </c>
      <c r="AP160" s="92"/>
      <c r="AQ160" s="92"/>
      <c r="AR160" s="92"/>
      <c r="AS160" s="92"/>
      <c r="AT160" s="92"/>
      <c r="AU160" s="92"/>
      <c r="AV160" s="92"/>
      <c r="AW160" s="92">
        <v>0</v>
      </c>
      <c r="AX160" s="92"/>
      <c r="AY160" s="92"/>
      <c r="AZ160" s="92"/>
      <c r="BA160" s="92"/>
      <c r="BB160" s="92"/>
      <c r="BC160" s="92"/>
      <c r="BD160" s="92"/>
      <c r="BE160" s="92">
        <v>100</v>
      </c>
      <c r="BF160" s="92"/>
      <c r="BG160" s="92"/>
      <c r="BH160" s="92"/>
      <c r="BI160" s="92"/>
      <c r="BJ160" s="92"/>
      <c r="BK160" s="92"/>
      <c r="BL160" s="92"/>
    </row>
    <row r="161" spans="1:64" ht="10.5" customHeight="1" x14ac:dyDescent="0.2">
      <c r="AO161" s="120"/>
      <c r="AP161" s="120"/>
      <c r="AQ161" s="120"/>
      <c r="AR161" s="120"/>
      <c r="AS161" s="120"/>
      <c r="AT161" s="120"/>
      <c r="AU161" s="120"/>
      <c r="AV161" s="120"/>
      <c r="AW161" s="120"/>
      <c r="AX161" s="120"/>
      <c r="AY161" s="120"/>
      <c r="AZ161" s="120"/>
      <c r="BA161" s="120"/>
      <c r="BB161" s="120"/>
      <c r="BC161" s="120"/>
      <c r="BD161" s="120"/>
      <c r="BE161" s="120"/>
      <c r="BF161" s="120"/>
      <c r="BG161" s="120"/>
      <c r="BH161" s="120"/>
      <c r="BI161" s="120"/>
      <c r="BJ161" s="120"/>
      <c r="BK161" s="120"/>
      <c r="BL161" s="120"/>
    </row>
    <row r="162" spans="1:64" hidden="1" x14ac:dyDescent="0.2"/>
    <row r="163" spans="1:64" ht="21" customHeight="1" x14ac:dyDescent="0.3">
      <c r="A163" s="121" t="s">
        <v>112</v>
      </c>
      <c r="B163" s="121"/>
      <c r="C163" s="121"/>
      <c r="D163" s="121"/>
      <c r="E163" s="121"/>
      <c r="F163" s="121"/>
      <c r="G163" s="121"/>
      <c r="H163" s="121"/>
      <c r="I163" s="121"/>
      <c r="J163" s="121"/>
      <c r="K163" s="121"/>
      <c r="L163" s="121"/>
      <c r="M163" s="121"/>
      <c r="N163" s="121"/>
      <c r="O163" s="121"/>
      <c r="P163" s="121"/>
      <c r="Q163" s="121"/>
      <c r="R163" s="121"/>
      <c r="S163" s="121"/>
      <c r="T163" s="121"/>
      <c r="U163" s="121"/>
      <c r="V163" s="121"/>
      <c r="W163" s="121"/>
      <c r="X163" s="121"/>
      <c r="Y163" s="121"/>
      <c r="Z163" s="121"/>
      <c r="AA163" s="121"/>
      <c r="AB163" s="121"/>
      <c r="AC163" s="121"/>
      <c r="AD163" s="121"/>
      <c r="AE163" s="121"/>
      <c r="AF163" s="121"/>
      <c r="AG163" s="121"/>
      <c r="AH163" s="121"/>
      <c r="AI163" s="121"/>
      <c r="AJ163" s="121"/>
      <c r="AK163" s="121"/>
      <c r="AL163" s="121"/>
      <c r="AM163" s="121"/>
      <c r="AN163" s="122"/>
      <c r="AO163" s="123"/>
      <c r="AP163" s="124"/>
      <c r="AQ163" s="124"/>
      <c r="AR163" s="124"/>
      <c r="AS163" s="124"/>
      <c r="AT163" s="124"/>
      <c r="AU163" s="124"/>
      <c r="AV163" s="124"/>
      <c r="AW163" s="124"/>
      <c r="AX163" s="123"/>
      <c r="AY163" s="125" t="s">
        <v>113</v>
      </c>
      <c r="AZ163" s="125"/>
      <c r="BA163" s="125"/>
      <c r="BB163" s="125"/>
      <c r="BC163" s="125"/>
      <c r="BD163" s="125"/>
      <c r="BE163" s="125"/>
      <c r="BF163" s="125"/>
      <c r="BG163" s="125"/>
      <c r="BH163" s="125"/>
      <c r="BI163" s="125"/>
      <c r="BJ163" s="125"/>
      <c r="BK163" s="125"/>
      <c r="BL163" s="125"/>
    </row>
    <row r="164" spans="1:64" ht="18.75" x14ac:dyDescent="0.3">
      <c r="A164" s="126"/>
      <c r="B164" s="126"/>
      <c r="C164" s="126"/>
      <c r="D164" s="126"/>
      <c r="E164" s="126"/>
      <c r="F164" s="126"/>
      <c r="G164" s="126"/>
      <c r="H164" s="126"/>
      <c r="I164" s="126"/>
      <c r="J164" s="126"/>
      <c r="K164" s="126"/>
      <c r="L164" s="126"/>
      <c r="M164" s="126"/>
      <c r="N164" s="126"/>
      <c r="O164" s="126"/>
      <c r="P164" s="126"/>
      <c r="Q164" s="126"/>
      <c r="R164" s="126"/>
      <c r="S164" s="126"/>
      <c r="T164" s="126"/>
      <c r="U164" s="126"/>
      <c r="V164" s="126"/>
      <c r="W164" s="127"/>
      <c r="X164" s="127"/>
      <c r="Y164" s="127"/>
      <c r="Z164" s="127"/>
      <c r="AA164" s="127"/>
      <c r="AB164" s="127"/>
      <c r="AC164" s="127"/>
      <c r="AD164" s="127"/>
      <c r="AE164" s="127"/>
      <c r="AF164" s="127"/>
      <c r="AG164" s="127"/>
      <c r="AH164" s="127"/>
      <c r="AI164" s="127"/>
      <c r="AJ164" s="127"/>
      <c r="AK164" s="127"/>
      <c r="AL164" s="127"/>
      <c r="AM164" s="127"/>
      <c r="AN164" s="128"/>
      <c r="AO164" s="129"/>
      <c r="AP164" s="129"/>
      <c r="AQ164" s="129"/>
      <c r="AR164" s="129"/>
      <c r="AS164" s="129"/>
      <c r="AT164" s="129"/>
      <c r="AU164" s="129"/>
      <c r="AV164" s="129"/>
      <c r="AW164" s="129"/>
      <c r="AX164" s="129"/>
      <c r="AY164" s="129"/>
      <c r="AZ164" s="129"/>
      <c r="BA164" s="129"/>
      <c r="BB164" s="129"/>
      <c r="BC164" s="129"/>
      <c r="BD164" s="129"/>
      <c r="BE164" s="129"/>
      <c r="BF164" s="129"/>
      <c r="BG164" s="129"/>
      <c r="BH164" s="9"/>
      <c r="BI164" s="9"/>
      <c r="BJ164" s="9"/>
      <c r="BK164" s="9"/>
      <c r="BL164" s="9"/>
    </row>
    <row r="165" spans="1:64" ht="15.75" customHeight="1" x14ac:dyDescent="0.3">
      <c r="A165" s="125" t="s">
        <v>114</v>
      </c>
      <c r="B165" s="125"/>
      <c r="C165" s="125"/>
      <c r="D165" s="125"/>
      <c r="E165" s="125"/>
      <c r="F165" s="125"/>
      <c r="G165" s="125"/>
      <c r="H165" s="125"/>
      <c r="I165" s="125"/>
      <c r="J165" s="125"/>
      <c r="K165" s="125"/>
      <c r="L165" s="125"/>
      <c r="M165" s="125"/>
      <c r="N165" s="125"/>
      <c r="O165" s="125"/>
      <c r="P165" s="125"/>
      <c r="Q165" s="125"/>
      <c r="R165" s="125"/>
      <c r="S165" s="125"/>
      <c r="T165" s="125"/>
      <c r="U165" s="125"/>
      <c r="V165" s="125"/>
      <c r="W165" s="125"/>
      <c r="X165" s="125"/>
      <c r="Y165" s="125"/>
      <c r="Z165" s="125"/>
      <c r="AA165" s="125"/>
      <c r="AB165" s="125"/>
      <c r="AC165" s="125"/>
      <c r="AD165" s="125"/>
      <c r="AE165" s="125"/>
      <c r="AF165" s="125"/>
      <c r="AG165" s="125"/>
      <c r="AH165" s="125"/>
      <c r="AI165" s="125"/>
      <c r="AJ165" s="125"/>
      <c r="AK165" s="125"/>
      <c r="AL165" s="125"/>
      <c r="AM165" s="130"/>
      <c r="AN165" s="131"/>
      <c r="AO165" s="123"/>
      <c r="AP165" s="124"/>
      <c r="AQ165" s="124"/>
      <c r="AR165" s="124"/>
      <c r="AS165" s="124"/>
      <c r="AT165" s="124"/>
      <c r="AU165" s="124"/>
      <c r="AV165" s="124"/>
      <c r="AW165" s="124"/>
      <c r="AX165" s="123"/>
      <c r="AY165" s="125" t="s">
        <v>109</v>
      </c>
      <c r="AZ165" s="125"/>
      <c r="BA165" s="125"/>
      <c r="BB165" s="125"/>
      <c r="BC165" s="125"/>
      <c r="BD165" s="125"/>
      <c r="BE165" s="125"/>
      <c r="BF165" s="125"/>
      <c r="BG165" s="125"/>
      <c r="BH165" s="125"/>
      <c r="BI165" s="125"/>
      <c r="BJ165" s="125"/>
      <c r="BK165" s="125"/>
      <c r="BL165" s="125"/>
    </row>
    <row r="166" spans="1:64" ht="13.15" customHeight="1" x14ac:dyDescent="0.3">
      <c r="A166" s="126"/>
      <c r="B166" s="126"/>
      <c r="C166" s="126"/>
      <c r="D166" s="126"/>
      <c r="E166" s="126"/>
      <c r="F166" s="126"/>
      <c r="G166" s="126"/>
      <c r="H166" s="126"/>
      <c r="I166" s="126"/>
      <c r="J166" s="126"/>
      <c r="K166" s="126"/>
      <c r="L166" s="126"/>
      <c r="M166" s="126"/>
      <c r="N166" s="126"/>
      <c r="O166" s="126"/>
      <c r="P166" s="126"/>
      <c r="Q166" s="126"/>
      <c r="R166" s="126"/>
      <c r="S166" s="126"/>
      <c r="T166" s="126"/>
      <c r="U166" s="126"/>
      <c r="V166" s="126"/>
      <c r="W166" s="132"/>
      <c r="X166" s="132"/>
      <c r="Y166" s="132"/>
      <c r="Z166" s="132"/>
      <c r="AA166" s="132"/>
      <c r="AB166" s="132"/>
      <c r="AC166" s="132"/>
      <c r="AD166" s="132"/>
      <c r="AE166" s="132"/>
      <c r="AF166" s="132"/>
      <c r="AG166" s="132"/>
      <c r="AH166" s="132"/>
      <c r="AI166" s="132"/>
      <c r="AJ166" s="132"/>
      <c r="AK166" s="132"/>
      <c r="AL166" s="132"/>
      <c r="AM166" s="132"/>
      <c r="AN166" s="133"/>
      <c r="AO166" s="129"/>
      <c r="AP166" s="129"/>
      <c r="AQ166" s="129"/>
      <c r="AR166" s="129"/>
      <c r="AS166" s="129"/>
      <c r="AT166" s="129"/>
      <c r="AU166" s="129"/>
      <c r="AV166" s="129"/>
      <c r="AW166" s="129"/>
      <c r="AX166" s="129"/>
      <c r="AY166" s="129"/>
      <c r="AZ166" s="129"/>
      <c r="BA166" s="129"/>
      <c r="BB166" s="129"/>
      <c r="BC166" s="129"/>
      <c r="BD166" s="129"/>
      <c r="BE166" s="129"/>
      <c r="BF166" s="129"/>
      <c r="BG166" s="129"/>
      <c r="BH166" s="9"/>
      <c r="BI166" s="9"/>
      <c r="BJ166" s="9"/>
      <c r="BK166" s="9"/>
      <c r="BL166" s="9"/>
    </row>
    <row r="167" spans="1:64" ht="19.5" x14ac:dyDescent="0.35">
      <c r="A167" s="134" t="s">
        <v>115</v>
      </c>
      <c r="B167" s="134"/>
      <c r="C167" s="134"/>
      <c r="D167" s="134"/>
      <c r="E167" s="134"/>
      <c r="F167" s="134"/>
      <c r="G167" s="134"/>
      <c r="H167" s="134"/>
      <c r="I167" s="134"/>
      <c r="J167" s="134"/>
      <c r="K167" s="134"/>
      <c r="L167" s="134"/>
      <c r="M167" s="134"/>
      <c r="N167" s="134"/>
      <c r="O167" s="134"/>
      <c r="P167" s="134"/>
      <c r="Q167" s="134"/>
      <c r="R167" s="134"/>
      <c r="S167" s="134"/>
      <c r="T167" s="134"/>
      <c r="U167" s="134"/>
      <c r="V167" s="134"/>
      <c r="W167" s="134"/>
      <c r="X167" s="134"/>
      <c r="Y167" s="134"/>
      <c r="Z167" s="134"/>
      <c r="AA167" s="134"/>
      <c r="AB167" s="134"/>
      <c r="AC167" s="134"/>
      <c r="AD167" s="134"/>
      <c r="AE167" s="134"/>
      <c r="AF167" s="134"/>
      <c r="AG167" s="134"/>
      <c r="AH167" s="134"/>
      <c r="AI167" s="134"/>
      <c r="AJ167" s="134"/>
      <c r="AK167" s="134"/>
      <c r="AL167" s="134"/>
      <c r="AM167" s="134"/>
      <c r="AN167" s="134"/>
      <c r="AO167" s="135"/>
      <c r="AP167" s="136"/>
      <c r="AQ167" s="136"/>
      <c r="AR167" s="136"/>
      <c r="AS167" s="136"/>
      <c r="AT167" s="136"/>
      <c r="AU167" s="136"/>
      <c r="AV167" s="136"/>
      <c r="AW167" s="136"/>
      <c r="AX167" s="135"/>
      <c r="AY167" s="137" t="s">
        <v>116</v>
      </c>
      <c r="AZ167" s="137"/>
      <c r="BA167" s="137"/>
      <c r="BB167" s="137"/>
      <c r="BC167" s="137"/>
      <c r="BD167" s="137"/>
      <c r="BE167" s="137"/>
      <c r="BF167" s="137"/>
      <c r="BG167" s="137"/>
      <c r="BH167" s="137"/>
      <c r="BI167" s="137"/>
      <c r="BJ167" s="137"/>
      <c r="BK167" s="137"/>
      <c r="BL167" s="137"/>
    </row>
    <row r="168" spans="1:64" ht="3.7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</row>
    <row r="169" spans="1:64" ht="15" customHeight="1" x14ac:dyDescent="0.25">
      <c r="A169" s="15"/>
      <c r="B169" s="15"/>
      <c r="C169" s="15"/>
      <c r="D169" s="15"/>
      <c r="E169" s="15"/>
      <c r="F169" s="15"/>
      <c r="G169" s="15"/>
      <c r="H169" s="15"/>
      <c r="I169" s="3"/>
      <c r="J169" s="3"/>
      <c r="K169" s="3"/>
      <c r="L169" s="3"/>
      <c r="M169" s="3"/>
      <c r="N169" s="3"/>
      <c r="O169" s="3"/>
      <c r="P169" s="3"/>
      <c r="Q169" s="3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68"/>
      <c r="AO169" s="138"/>
      <c r="AP169" s="139"/>
      <c r="AQ169" s="139"/>
      <c r="AR169" s="139"/>
      <c r="AS169" s="139"/>
      <c r="AT169" s="139"/>
      <c r="AU169" s="139"/>
      <c r="AV169" s="139"/>
      <c r="AW169" s="139"/>
      <c r="AX169" s="139"/>
      <c r="AY169" s="139"/>
      <c r="AZ169" s="139"/>
      <c r="BA169" s="139"/>
      <c r="BB169" s="139"/>
      <c r="BC169" s="139"/>
      <c r="BD169" s="139"/>
      <c r="BE169" s="139"/>
      <c r="BF169" s="139"/>
      <c r="BG169" s="139"/>
      <c r="BH169" s="9"/>
      <c r="BI169" s="9"/>
      <c r="BJ169" s="9"/>
      <c r="BK169" s="9"/>
      <c r="BL169" s="9"/>
    </row>
    <row r="170" spans="1:64" ht="16.5" customHeight="1" x14ac:dyDescent="0.25">
      <c r="A170" s="6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9"/>
      <c r="AO170" s="140"/>
      <c r="AP170" s="140"/>
      <c r="AQ170" s="140"/>
      <c r="AR170" s="140"/>
      <c r="AS170" s="140"/>
      <c r="AT170" s="140"/>
      <c r="AU170" s="140"/>
      <c r="AV170" s="140"/>
      <c r="AW170" s="140"/>
      <c r="AX170" s="140"/>
      <c r="AY170" s="140"/>
      <c r="AZ170" s="140"/>
      <c r="BA170" s="140"/>
      <c r="BB170" s="140"/>
      <c r="BC170" s="140"/>
      <c r="BD170" s="140"/>
      <c r="BE170" s="140"/>
      <c r="BF170" s="140"/>
      <c r="BG170" s="140"/>
      <c r="BH170" s="9"/>
      <c r="BI170" s="9"/>
      <c r="BJ170" s="9"/>
      <c r="BK170" s="9"/>
      <c r="BL170" s="9"/>
    </row>
    <row r="171" spans="1:64" ht="6" customHeight="1" x14ac:dyDescent="0.25">
      <c r="A171" s="10"/>
      <c r="B171" s="10"/>
      <c r="C171" s="10"/>
      <c r="D171" s="10"/>
      <c r="E171" s="10"/>
      <c r="F171" s="10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</row>
    <row r="172" spans="1:64" ht="15.75" x14ac:dyDescent="0.25">
      <c r="A172" s="10"/>
      <c r="B172" s="14"/>
      <c r="C172" s="14"/>
      <c r="D172" s="14"/>
      <c r="E172" s="14"/>
      <c r="F172" s="14"/>
      <c r="G172" s="14"/>
      <c r="H172" s="14"/>
      <c r="I172" s="8"/>
      <c r="J172" s="8"/>
      <c r="K172" s="8"/>
      <c r="L172" s="8"/>
      <c r="M172" s="8"/>
      <c r="N172" s="8"/>
      <c r="O172" s="8"/>
      <c r="P172" s="8"/>
      <c r="Q172" s="8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</row>
    <row r="173" spans="1:64" x14ac:dyDescent="0.2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</row>
    <row r="174" spans="1:64" x14ac:dyDescent="0.2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</row>
  </sheetData>
  <mergeCells count="830">
    <mergeCell ref="A172:H172"/>
    <mergeCell ref="A167:AN167"/>
    <mergeCell ref="A169:H169"/>
    <mergeCell ref="AO169:BG169"/>
    <mergeCell ref="AO170:BG170"/>
    <mergeCell ref="A171:F171"/>
    <mergeCell ref="W171:AM171"/>
    <mergeCell ref="A163:AM163"/>
    <mergeCell ref="AY163:BL163"/>
    <mergeCell ref="W164:AM164"/>
    <mergeCell ref="A165:AL165"/>
    <mergeCell ref="AY165:BL165"/>
    <mergeCell ref="W166:AM166"/>
    <mergeCell ref="BE159:BL159"/>
    <mergeCell ref="A160:F160"/>
    <mergeCell ref="G160:Y160"/>
    <mergeCell ref="Z160:AD160"/>
    <mergeCell ref="AE160:AN160"/>
    <mergeCell ref="AO160:AV160"/>
    <mergeCell ref="AW160:BD160"/>
    <mergeCell ref="BE160:BL160"/>
    <mergeCell ref="A159:F159"/>
    <mergeCell ref="G159:Y159"/>
    <mergeCell ref="Z159:AD159"/>
    <mergeCell ref="AE159:AN159"/>
    <mergeCell ref="AO159:AV159"/>
    <mergeCell ref="AW159:BD159"/>
    <mergeCell ref="BE157:BL157"/>
    <mergeCell ref="A158:F158"/>
    <mergeCell ref="G158:Y158"/>
    <mergeCell ref="Z158:AD158"/>
    <mergeCell ref="AE158:AN158"/>
    <mergeCell ref="AO158:AV158"/>
    <mergeCell ref="AW158:BD158"/>
    <mergeCell ref="BE158:BL158"/>
    <mergeCell ref="A157:F157"/>
    <mergeCell ref="G157:Y157"/>
    <mergeCell ref="Z157:AD157"/>
    <mergeCell ref="AE157:AN157"/>
    <mergeCell ref="AO157:AV157"/>
    <mergeCell ref="AW157:BD157"/>
    <mergeCell ref="BE155:BL155"/>
    <mergeCell ref="A156:F156"/>
    <mergeCell ref="G156:Y156"/>
    <mergeCell ref="Z156:AD156"/>
    <mergeCell ref="AE156:AN156"/>
    <mergeCell ref="AO156:AV156"/>
    <mergeCell ref="AW156:BD156"/>
    <mergeCell ref="BE156:BL156"/>
    <mergeCell ref="A155:F155"/>
    <mergeCell ref="G155:Y155"/>
    <mergeCell ref="Z155:AD155"/>
    <mergeCell ref="AE155:AN155"/>
    <mergeCell ref="AO155:AV155"/>
    <mergeCell ref="AW155:BD155"/>
    <mergeCell ref="BE153:BL153"/>
    <mergeCell ref="A154:F154"/>
    <mergeCell ref="G154:Y154"/>
    <mergeCell ref="Z154:AD154"/>
    <mergeCell ref="AE154:AN154"/>
    <mergeCell ref="AO154:AV154"/>
    <mergeCell ref="AW154:BD154"/>
    <mergeCell ref="BE154:BL154"/>
    <mergeCell ref="A153:F153"/>
    <mergeCell ref="G153:Y153"/>
    <mergeCell ref="Z153:AD153"/>
    <mergeCell ref="AE153:AN153"/>
    <mergeCell ref="AO153:AV153"/>
    <mergeCell ref="AW153:BD153"/>
    <mergeCell ref="BE151:BL151"/>
    <mergeCell ref="A152:F152"/>
    <mergeCell ref="G152:Y152"/>
    <mergeCell ref="Z152:AD152"/>
    <mergeCell ref="AE152:AN152"/>
    <mergeCell ref="AO152:AV152"/>
    <mergeCell ref="AW152:BD152"/>
    <mergeCell ref="BE152:BL152"/>
    <mergeCell ref="A151:F151"/>
    <mergeCell ref="G151:Y151"/>
    <mergeCell ref="Z151:AD151"/>
    <mergeCell ref="AE151:AN151"/>
    <mergeCell ref="AO151:AV151"/>
    <mergeCell ref="AW151:BD151"/>
    <mergeCell ref="BE149:BL149"/>
    <mergeCell ref="A150:F150"/>
    <mergeCell ref="G150:Y150"/>
    <mergeCell ref="Z150:AD150"/>
    <mergeCell ref="AE150:AN150"/>
    <mergeCell ref="AO150:AV150"/>
    <mergeCell ref="AW150:BD150"/>
    <mergeCell ref="BE150:BL150"/>
    <mergeCell ref="A149:F149"/>
    <mergeCell ref="G149:Y149"/>
    <mergeCell ref="Z149:AD149"/>
    <mergeCell ref="AE149:AN149"/>
    <mergeCell ref="AO149:AV149"/>
    <mergeCell ref="AW149:BD149"/>
    <mergeCell ref="BE147:BL147"/>
    <mergeCell ref="A148:F148"/>
    <mergeCell ref="G148:Y148"/>
    <mergeCell ref="Z148:AD148"/>
    <mergeCell ref="AE148:AN148"/>
    <mergeCell ref="AO148:AV148"/>
    <mergeCell ref="AW148:BD148"/>
    <mergeCell ref="BE148:BL148"/>
    <mergeCell ref="A147:F147"/>
    <mergeCell ref="G147:Y147"/>
    <mergeCell ref="Z147:AD147"/>
    <mergeCell ref="AE147:AN147"/>
    <mergeCell ref="AO147:AV147"/>
    <mergeCell ref="AW147:BD147"/>
    <mergeCell ref="BE145:BL145"/>
    <mergeCell ref="A146:F146"/>
    <mergeCell ref="G146:Y146"/>
    <mergeCell ref="Z146:AD146"/>
    <mergeCell ref="AE146:AN146"/>
    <mergeCell ref="AO146:AV146"/>
    <mergeCell ref="AW146:BD146"/>
    <mergeCell ref="BE146:BL146"/>
    <mergeCell ref="A145:F145"/>
    <mergeCell ref="G145:Y145"/>
    <mergeCell ref="Z145:AD145"/>
    <mergeCell ref="AE145:AN145"/>
    <mergeCell ref="AO145:AV145"/>
    <mergeCell ref="AW145:BD145"/>
    <mergeCell ref="BE143:BL143"/>
    <mergeCell ref="A144:F144"/>
    <mergeCell ref="G144:Y144"/>
    <mergeCell ref="Z144:AD144"/>
    <mergeCell ref="AE144:AN144"/>
    <mergeCell ref="AO144:AV144"/>
    <mergeCell ref="AW144:BD144"/>
    <mergeCell ref="BE144:BL144"/>
    <mergeCell ref="A143:F143"/>
    <mergeCell ref="G143:Y143"/>
    <mergeCell ref="Z143:AD143"/>
    <mergeCell ref="AE143:AN143"/>
    <mergeCell ref="AO143:AV143"/>
    <mergeCell ref="AW143:BD143"/>
    <mergeCell ref="BE141:BL141"/>
    <mergeCell ref="A142:F142"/>
    <mergeCell ref="G142:Y142"/>
    <mergeCell ref="Z142:AD142"/>
    <mergeCell ref="AE142:AN142"/>
    <mergeCell ref="AO142:AV142"/>
    <mergeCell ref="AW142:BD142"/>
    <mergeCell ref="BE142:BL142"/>
    <mergeCell ref="A141:F141"/>
    <mergeCell ref="G141:Y141"/>
    <mergeCell ref="Z141:AD141"/>
    <mergeCell ref="AE141:AN141"/>
    <mergeCell ref="AO141:AV141"/>
    <mergeCell ref="AW141:BD141"/>
    <mergeCell ref="BE139:BL139"/>
    <mergeCell ref="A140:F140"/>
    <mergeCell ref="G140:Y140"/>
    <mergeCell ref="Z140:AD140"/>
    <mergeCell ref="AE140:AN140"/>
    <mergeCell ref="AO140:AV140"/>
    <mergeCell ref="AW140:BD140"/>
    <mergeCell ref="BE140:BL140"/>
    <mergeCell ref="A139:F139"/>
    <mergeCell ref="G139:Y139"/>
    <mergeCell ref="Z139:AD139"/>
    <mergeCell ref="AE139:AN139"/>
    <mergeCell ref="AO139:AV139"/>
    <mergeCell ref="AW139:BD139"/>
    <mergeCell ref="BE137:BL137"/>
    <mergeCell ref="A138:F138"/>
    <mergeCell ref="G138:Y138"/>
    <mergeCell ref="Z138:AD138"/>
    <mergeCell ref="AE138:AN138"/>
    <mergeCell ref="AO138:AV138"/>
    <mergeCell ref="AW138:BD138"/>
    <mergeCell ref="BE138:BL138"/>
    <mergeCell ref="A137:F137"/>
    <mergeCell ref="G137:Y137"/>
    <mergeCell ref="Z137:AD137"/>
    <mergeCell ref="AE137:AN137"/>
    <mergeCell ref="AO137:AV137"/>
    <mergeCell ref="AW137:BD137"/>
    <mergeCell ref="BE135:BL135"/>
    <mergeCell ref="A136:F136"/>
    <mergeCell ref="G136:Y136"/>
    <mergeCell ref="Z136:AD136"/>
    <mergeCell ref="AE136:AN136"/>
    <mergeCell ref="AO136:AV136"/>
    <mergeCell ref="AW136:BD136"/>
    <mergeCell ref="BE136:BL136"/>
    <mergeCell ref="A135:F135"/>
    <mergeCell ref="G135:Y135"/>
    <mergeCell ref="Z135:AD135"/>
    <mergeCell ref="AE135:AN135"/>
    <mergeCell ref="AO135:AV135"/>
    <mergeCell ref="AW135:BD135"/>
    <mergeCell ref="BE133:BL133"/>
    <mergeCell ref="A134:F134"/>
    <mergeCell ref="G134:Y134"/>
    <mergeCell ref="Z134:AD134"/>
    <mergeCell ref="AE134:AN134"/>
    <mergeCell ref="AO134:AV134"/>
    <mergeCell ref="AW134:BD134"/>
    <mergeCell ref="BE134:BL134"/>
    <mergeCell ref="A133:F133"/>
    <mergeCell ref="G133:Y133"/>
    <mergeCell ref="Z133:AD133"/>
    <mergeCell ref="AE133:AN133"/>
    <mergeCell ref="AO133:AV133"/>
    <mergeCell ref="AW133:BD133"/>
    <mergeCell ref="BE131:BL131"/>
    <mergeCell ref="A132:F132"/>
    <mergeCell ref="G132:Y132"/>
    <mergeCell ref="Z132:AD132"/>
    <mergeCell ref="AE132:AN132"/>
    <mergeCell ref="AO132:AV132"/>
    <mergeCell ref="AW132:BD132"/>
    <mergeCell ref="BE132:BL132"/>
    <mergeCell ref="A131:F131"/>
    <mergeCell ref="G131:Y131"/>
    <mergeCell ref="Z131:AD131"/>
    <mergeCell ref="AE131:AN131"/>
    <mergeCell ref="AO131:AV131"/>
    <mergeCell ref="AW131:BD131"/>
    <mergeCell ref="BE129:BL129"/>
    <mergeCell ref="A130:F130"/>
    <mergeCell ref="G130:Y130"/>
    <mergeCell ref="Z130:AD130"/>
    <mergeCell ref="AE130:AN130"/>
    <mergeCell ref="AO130:AV130"/>
    <mergeCell ref="AW130:BD130"/>
    <mergeCell ref="BE130:BL130"/>
    <mergeCell ref="A129:F129"/>
    <mergeCell ref="G129:Y129"/>
    <mergeCell ref="Z129:AD129"/>
    <mergeCell ref="AE129:AN129"/>
    <mergeCell ref="AO129:AV129"/>
    <mergeCell ref="AW129:BD129"/>
    <mergeCell ref="BE127:BL127"/>
    <mergeCell ref="A128:F128"/>
    <mergeCell ref="G128:Y128"/>
    <mergeCell ref="Z128:AD128"/>
    <mergeCell ref="AE128:AN128"/>
    <mergeCell ref="AO128:AV128"/>
    <mergeCell ref="AW128:BD128"/>
    <mergeCell ref="BE128:BL128"/>
    <mergeCell ref="A127:F127"/>
    <mergeCell ref="G127:Y127"/>
    <mergeCell ref="Z127:AD127"/>
    <mergeCell ref="AE127:AN127"/>
    <mergeCell ref="AO127:AV127"/>
    <mergeCell ref="AW127:BD127"/>
    <mergeCell ref="BE125:BL125"/>
    <mergeCell ref="A126:F126"/>
    <mergeCell ref="G126:Y126"/>
    <mergeCell ref="Z126:AD126"/>
    <mergeCell ref="AE126:AN126"/>
    <mergeCell ref="AO126:AV126"/>
    <mergeCell ref="AW126:BD126"/>
    <mergeCell ref="BE126:BL126"/>
    <mergeCell ref="A125:F125"/>
    <mergeCell ref="G125:Y125"/>
    <mergeCell ref="Z125:AD125"/>
    <mergeCell ref="AE125:AN125"/>
    <mergeCell ref="AO125:AV125"/>
    <mergeCell ref="AW125:BD125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65:BL65"/>
    <mergeCell ref="A66:F66"/>
    <mergeCell ref="G66:Y66"/>
    <mergeCell ref="Z66:AD66"/>
    <mergeCell ref="AE66:AN66"/>
    <mergeCell ref="AO66:AV66"/>
    <mergeCell ref="AW66:BD66"/>
    <mergeCell ref="BE66:BL66"/>
    <mergeCell ref="A62:C62"/>
    <mergeCell ref="D62:AA62"/>
    <mergeCell ref="AB62:AI62"/>
    <mergeCell ref="AJ62:AQ62"/>
    <mergeCell ref="AR62:AY62"/>
    <mergeCell ref="A63:C63"/>
    <mergeCell ref="D63:AA63"/>
    <mergeCell ref="AB63:AI63"/>
    <mergeCell ref="AJ63:AQ63"/>
    <mergeCell ref="AR63:AY63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56:BL56"/>
    <mergeCell ref="A57:AY57"/>
    <mergeCell ref="A58:C59"/>
    <mergeCell ref="D58:AA59"/>
    <mergeCell ref="AB58:AI59"/>
    <mergeCell ref="AJ58:AQ59"/>
    <mergeCell ref="AR58:AY59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5:C45"/>
    <mergeCell ref="D45:AB45"/>
    <mergeCell ref="AC45:AJ45"/>
    <mergeCell ref="AK45:AR45"/>
    <mergeCell ref="AS45:AZ45"/>
    <mergeCell ref="A46:C46"/>
    <mergeCell ref="D46:AB46"/>
    <mergeCell ref="AC46:AJ46"/>
    <mergeCell ref="AK46:AR46"/>
    <mergeCell ref="AS46:AZ46"/>
    <mergeCell ref="A43:C43"/>
    <mergeCell ref="D43:AB43"/>
    <mergeCell ref="AC43:AJ43"/>
    <mergeCell ref="AK43:AR43"/>
    <mergeCell ref="AS43:AZ43"/>
    <mergeCell ref="A44:C44"/>
    <mergeCell ref="D44:AB44"/>
    <mergeCell ref="AC44:AJ44"/>
    <mergeCell ref="AK44:AR44"/>
    <mergeCell ref="AS44:AZ44"/>
    <mergeCell ref="A37:F37"/>
    <mergeCell ref="G37:BL37"/>
    <mergeCell ref="A39:AZ39"/>
    <mergeCell ref="A40:AZ40"/>
    <mergeCell ref="A41:C42"/>
    <mergeCell ref="D41:AB42"/>
    <mergeCell ref="AC41:AJ42"/>
    <mergeCell ref="AK41:AR42"/>
    <mergeCell ref="AS41:AZ42"/>
    <mergeCell ref="A33:BL33"/>
    <mergeCell ref="A34:F34"/>
    <mergeCell ref="G34:BL34"/>
    <mergeCell ref="A35:F35"/>
    <mergeCell ref="G35:BL35"/>
    <mergeCell ref="A36:F36"/>
    <mergeCell ref="G36:BL36"/>
    <mergeCell ref="A27:F27"/>
    <mergeCell ref="G27:BL27"/>
    <mergeCell ref="A28:F28"/>
    <mergeCell ref="G28:BL28"/>
    <mergeCell ref="A30:BL30"/>
    <mergeCell ref="A31:BL31"/>
    <mergeCell ref="A21:BL21"/>
    <mergeCell ref="A22:BL22"/>
    <mergeCell ref="A24:BL24"/>
    <mergeCell ref="A25:F25"/>
    <mergeCell ref="G25:BL25"/>
    <mergeCell ref="A26:F26"/>
    <mergeCell ref="G26:BL26"/>
    <mergeCell ref="A18:T18"/>
    <mergeCell ref="U18:AD18"/>
    <mergeCell ref="AE18:AR18"/>
    <mergeCell ref="AS18:BC18"/>
    <mergeCell ref="BD18:BL18"/>
    <mergeCell ref="A19:H19"/>
    <mergeCell ref="I19:S19"/>
    <mergeCell ref="T19:W19"/>
    <mergeCell ref="BE15:BL15"/>
    <mergeCell ref="B16:L16"/>
    <mergeCell ref="N16:Y16"/>
    <mergeCell ref="AA16:AI16"/>
    <mergeCell ref="AK16:BC16"/>
    <mergeCell ref="BE16:BL16"/>
    <mergeCell ref="B13:L13"/>
    <mergeCell ref="N13:AS13"/>
    <mergeCell ref="AU13:BB13"/>
    <mergeCell ref="B15:L15"/>
    <mergeCell ref="N15:Y15"/>
    <mergeCell ref="AA15:AI15"/>
    <mergeCell ref="AK15:BC15"/>
    <mergeCell ref="B10:L10"/>
    <mergeCell ref="N10:AS10"/>
    <mergeCell ref="AU10:BB10"/>
    <mergeCell ref="B12:L12"/>
    <mergeCell ref="N12:AS12"/>
    <mergeCell ref="AU12:BB12"/>
    <mergeCell ref="AO1:BL1"/>
    <mergeCell ref="AO2:BL2"/>
    <mergeCell ref="AO3:BL3"/>
    <mergeCell ref="A6:BL6"/>
    <mergeCell ref="A7:BL7"/>
    <mergeCell ref="B9:L9"/>
    <mergeCell ref="N9:AS9"/>
    <mergeCell ref="AU9:BB9"/>
  </mergeCells>
  <conditionalFormatting sqref="G69:L69 G108 G131 G154">
    <cfRule type="cellIs" dxfId="215" priority="189" stopIfTrue="1" operator="equal">
      <formula>$G68</formula>
    </cfRule>
  </conditionalFormatting>
  <conditionalFormatting sqref="D45">
    <cfRule type="cellIs" dxfId="214" priority="190" stopIfTrue="1" operator="equal">
      <formula>$D44</formula>
    </cfRule>
  </conditionalFormatting>
  <conditionalFormatting sqref="A69:F69">
    <cfRule type="cellIs" dxfId="213" priority="191" stopIfTrue="1" operator="equal">
      <formula>0</formula>
    </cfRule>
  </conditionalFormatting>
  <conditionalFormatting sqref="D46">
    <cfRule type="cellIs" dxfId="212" priority="188" stopIfTrue="1" operator="equal">
      <formula>$D45</formula>
    </cfRule>
  </conditionalFormatting>
  <conditionalFormatting sqref="D47">
    <cfRule type="cellIs" dxfId="211" priority="187" stopIfTrue="1" operator="equal">
      <formula>$D46</formula>
    </cfRule>
  </conditionalFormatting>
  <conditionalFormatting sqref="D48">
    <cfRule type="cellIs" dxfId="210" priority="186" stopIfTrue="1" operator="equal">
      <formula>$D47</formula>
    </cfRule>
  </conditionalFormatting>
  <conditionalFormatting sqref="D49">
    <cfRule type="cellIs" dxfId="209" priority="185" stopIfTrue="1" operator="equal">
      <formula>$D48</formula>
    </cfRule>
  </conditionalFormatting>
  <conditionalFormatting sqref="D50">
    <cfRule type="cellIs" dxfId="208" priority="184" stopIfTrue="1" operator="equal">
      <formula>$D49</formula>
    </cfRule>
  </conditionalFormatting>
  <conditionalFormatting sqref="D51">
    <cfRule type="cellIs" dxfId="207" priority="183" stopIfTrue="1" operator="equal">
      <formula>$D50</formula>
    </cfRule>
  </conditionalFormatting>
  <conditionalFormatting sqref="D54">
    <cfRule type="cellIs" dxfId="206" priority="182" stopIfTrue="1" operator="equal">
      <formula>$D53</formula>
    </cfRule>
  </conditionalFormatting>
  <conditionalFormatting sqref="G70">
    <cfRule type="cellIs" dxfId="205" priority="180" stopIfTrue="1" operator="equal">
      <formula>$G69</formula>
    </cfRule>
  </conditionalFormatting>
  <conditionalFormatting sqref="A70:F70">
    <cfRule type="cellIs" dxfId="204" priority="181" stopIfTrue="1" operator="equal">
      <formula>0</formula>
    </cfRule>
  </conditionalFormatting>
  <conditionalFormatting sqref="G71">
    <cfRule type="cellIs" dxfId="203" priority="178" stopIfTrue="1" operator="equal">
      <formula>$G70</formula>
    </cfRule>
  </conditionalFormatting>
  <conditionalFormatting sqref="A71:F71">
    <cfRule type="cellIs" dxfId="202" priority="179" stopIfTrue="1" operator="equal">
      <formula>0</formula>
    </cfRule>
  </conditionalFormatting>
  <conditionalFormatting sqref="G72">
    <cfRule type="cellIs" dxfId="201" priority="176" stopIfTrue="1" operator="equal">
      <formula>$G71</formula>
    </cfRule>
  </conditionalFormatting>
  <conditionalFormatting sqref="A72:F72">
    <cfRule type="cellIs" dxfId="200" priority="177" stopIfTrue="1" operator="equal">
      <formula>0</formula>
    </cfRule>
  </conditionalFormatting>
  <conditionalFormatting sqref="G73">
    <cfRule type="cellIs" dxfId="199" priority="174" stopIfTrue="1" operator="equal">
      <formula>$G72</formula>
    </cfRule>
  </conditionalFormatting>
  <conditionalFormatting sqref="A73:F73">
    <cfRule type="cellIs" dxfId="198" priority="175" stopIfTrue="1" operator="equal">
      <formula>0</formula>
    </cfRule>
  </conditionalFormatting>
  <conditionalFormatting sqref="G74">
    <cfRule type="cellIs" dxfId="197" priority="172" stopIfTrue="1" operator="equal">
      <formula>$G73</formula>
    </cfRule>
  </conditionalFormatting>
  <conditionalFormatting sqref="A74:F74">
    <cfRule type="cellIs" dxfId="196" priority="173" stopIfTrue="1" operator="equal">
      <formula>0</formula>
    </cfRule>
  </conditionalFormatting>
  <conditionalFormatting sqref="G75">
    <cfRule type="cellIs" dxfId="195" priority="170" stopIfTrue="1" operator="equal">
      <formula>$G74</formula>
    </cfRule>
  </conditionalFormatting>
  <conditionalFormatting sqref="A75:F75">
    <cfRule type="cellIs" dxfId="194" priority="171" stopIfTrue="1" operator="equal">
      <formula>0</formula>
    </cfRule>
  </conditionalFormatting>
  <conditionalFormatting sqref="G76">
    <cfRule type="cellIs" dxfId="193" priority="168" stopIfTrue="1" operator="equal">
      <formula>$G75</formula>
    </cfRule>
  </conditionalFormatting>
  <conditionalFormatting sqref="A76:F76">
    <cfRule type="cellIs" dxfId="192" priority="169" stopIfTrue="1" operator="equal">
      <formula>0</formula>
    </cfRule>
  </conditionalFormatting>
  <conditionalFormatting sqref="G77">
    <cfRule type="cellIs" dxfId="191" priority="166" stopIfTrue="1" operator="equal">
      <formula>$G76</formula>
    </cfRule>
  </conditionalFormatting>
  <conditionalFormatting sqref="A77:F77">
    <cfRule type="cellIs" dxfId="190" priority="167" stopIfTrue="1" operator="equal">
      <formula>0</formula>
    </cfRule>
  </conditionalFormatting>
  <conditionalFormatting sqref="G78">
    <cfRule type="cellIs" dxfId="189" priority="164" stopIfTrue="1" operator="equal">
      <formula>$G77</formula>
    </cfRule>
  </conditionalFormatting>
  <conditionalFormatting sqref="A78:F78">
    <cfRule type="cellIs" dxfId="188" priority="165" stopIfTrue="1" operator="equal">
      <formula>0</formula>
    </cfRule>
  </conditionalFormatting>
  <conditionalFormatting sqref="G79">
    <cfRule type="cellIs" dxfId="187" priority="162" stopIfTrue="1" operator="equal">
      <formula>$G78</formula>
    </cfRule>
  </conditionalFormatting>
  <conditionalFormatting sqref="A79:F79">
    <cfRule type="cellIs" dxfId="186" priority="163" stopIfTrue="1" operator="equal">
      <formula>0</formula>
    </cfRule>
  </conditionalFormatting>
  <conditionalFormatting sqref="G80">
    <cfRule type="cellIs" dxfId="185" priority="160" stopIfTrue="1" operator="equal">
      <formula>$G79</formula>
    </cfRule>
  </conditionalFormatting>
  <conditionalFormatting sqref="A80:F80">
    <cfRule type="cellIs" dxfId="184" priority="161" stopIfTrue="1" operator="equal">
      <formula>0</formula>
    </cfRule>
  </conditionalFormatting>
  <conditionalFormatting sqref="G81">
    <cfRule type="cellIs" dxfId="183" priority="158" stopIfTrue="1" operator="equal">
      <formula>$G80</formula>
    </cfRule>
  </conditionalFormatting>
  <conditionalFormatting sqref="A81:F81">
    <cfRule type="cellIs" dxfId="182" priority="159" stopIfTrue="1" operator="equal">
      <formula>0</formula>
    </cfRule>
  </conditionalFormatting>
  <conditionalFormatting sqref="G82">
    <cfRule type="cellIs" dxfId="181" priority="156" stopIfTrue="1" operator="equal">
      <formula>$G81</formula>
    </cfRule>
  </conditionalFormatting>
  <conditionalFormatting sqref="A82:F82">
    <cfRule type="cellIs" dxfId="180" priority="157" stopIfTrue="1" operator="equal">
      <formula>0</formula>
    </cfRule>
  </conditionalFormatting>
  <conditionalFormatting sqref="G83">
    <cfRule type="cellIs" dxfId="179" priority="154" stopIfTrue="1" operator="equal">
      <formula>$G82</formula>
    </cfRule>
  </conditionalFormatting>
  <conditionalFormatting sqref="A83:F83">
    <cfRule type="cellIs" dxfId="178" priority="155" stopIfTrue="1" operator="equal">
      <formula>0</formula>
    </cfRule>
  </conditionalFormatting>
  <conditionalFormatting sqref="G84">
    <cfRule type="cellIs" dxfId="177" priority="152" stopIfTrue="1" operator="equal">
      <formula>$G83</formula>
    </cfRule>
  </conditionalFormatting>
  <conditionalFormatting sqref="A84:F84">
    <cfRule type="cellIs" dxfId="176" priority="153" stopIfTrue="1" operator="equal">
      <formula>0</formula>
    </cfRule>
  </conditionalFormatting>
  <conditionalFormatting sqref="G85">
    <cfRule type="cellIs" dxfId="175" priority="150" stopIfTrue="1" operator="equal">
      <formula>$G84</formula>
    </cfRule>
  </conditionalFormatting>
  <conditionalFormatting sqref="A85:F85">
    <cfRule type="cellIs" dxfId="174" priority="151" stopIfTrue="1" operator="equal">
      <formula>0</formula>
    </cfRule>
  </conditionalFormatting>
  <conditionalFormatting sqref="G91">
    <cfRule type="cellIs" dxfId="173" priority="148" stopIfTrue="1" operator="equal">
      <formula>$G85</formula>
    </cfRule>
  </conditionalFormatting>
  <conditionalFormatting sqref="A91:F91">
    <cfRule type="cellIs" dxfId="172" priority="149" stopIfTrue="1" operator="equal">
      <formula>0</formula>
    </cfRule>
  </conditionalFormatting>
  <conditionalFormatting sqref="G92">
    <cfRule type="cellIs" dxfId="171" priority="146" stopIfTrue="1" operator="equal">
      <formula>$G91</formula>
    </cfRule>
  </conditionalFormatting>
  <conditionalFormatting sqref="A92:F92">
    <cfRule type="cellIs" dxfId="170" priority="147" stopIfTrue="1" operator="equal">
      <formula>0</formula>
    </cfRule>
  </conditionalFormatting>
  <conditionalFormatting sqref="G93">
    <cfRule type="cellIs" dxfId="169" priority="144" stopIfTrue="1" operator="equal">
      <formula>$G92</formula>
    </cfRule>
  </conditionalFormatting>
  <conditionalFormatting sqref="A93:F93">
    <cfRule type="cellIs" dxfId="168" priority="145" stopIfTrue="1" operator="equal">
      <formula>0</formula>
    </cfRule>
  </conditionalFormatting>
  <conditionalFormatting sqref="G94">
    <cfRule type="cellIs" dxfId="167" priority="142" stopIfTrue="1" operator="equal">
      <formula>$G93</formula>
    </cfRule>
  </conditionalFormatting>
  <conditionalFormatting sqref="A94:F94">
    <cfRule type="cellIs" dxfId="166" priority="143" stopIfTrue="1" operator="equal">
      <formula>0</formula>
    </cfRule>
  </conditionalFormatting>
  <conditionalFormatting sqref="G95">
    <cfRule type="cellIs" dxfId="165" priority="140" stopIfTrue="1" operator="equal">
      <formula>$G94</formula>
    </cfRule>
  </conditionalFormatting>
  <conditionalFormatting sqref="A95:F95">
    <cfRule type="cellIs" dxfId="164" priority="141" stopIfTrue="1" operator="equal">
      <formula>0</formula>
    </cfRule>
  </conditionalFormatting>
  <conditionalFormatting sqref="G96">
    <cfRule type="cellIs" dxfId="163" priority="138" stopIfTrue="1" operator="equal">
      <formula>$G95</formula>
    </cfRule>
  </conditionalFormatting>
  <conditionalFormatting sqref="A96:F96">
    <cfRule type="cellIs" dxfId="162" priority="139" stopIfTrue="1" operator="equal">
      <formula>0</formula>
    </cfRule>
  </conditionalFormatting>
  <conditionalFormatting sqref="G97">
    <cfRule type="cellIs" dxfId="161" priority="136" stopIfTrue="1" operator="equal">
      <formula>$G96</formula>
    </cfRule>
  </conditionalFormatting>
  <conditionalFormatting sqref="A97:F97">
    <cfRule type="cellIs" dxfId="160" priority="137" stopIfTrue="1" operator="equal">
      <formula>0</formula>
    </cfRule>
  </conditionalFormatting>
  <conditionalFormatting sqref="G98">
    <cfRule type="cellIs" dxfId="159" priority="134" stopIfTrue="1" operator="equal">
      <formula>$G97</formula>
    </cfRule>
  </conditionalFormatting>
  <conditionalFormatting sqref="A98:F98">
    <cfRule type="cellIs" dxfId="158" priority="135" stopIfTrue="1" operator="equal">
      <formula>0</formula>
    </cfRule>
  </conditionalFormatting>
  <conditionalFormatting sqref="G99">
    <cfRule type="cellIs" dxfId="157" priority="132" stopIfTrue="1" operator="equal">
      <formula>$G98</formula>
    </cfRule>
  </conditionalFormatting>
  <conditionalFormatting sqref="A99:F99">
    <cfRule type="cellIs" dxfId="156" priority="133" stopIfTrue="1" operator="equal">
      <formula>0</formula>
    </cfRule>
  </conditionalFormatting>
  <conditionalFormatting sqref="G100">
    <cfRule type="cellIs" dxfId="155" priority="130" stopIfTrue="1" operator="equal">
      <formula>$G99</formula>
    </cfRule>
  </conditionalFormatting>
  <conditionalFormatting sqref="A100:F100">
    <cfRule type="cellIs" dxfId="154" priority="131" stopIfTrue="1" operator="equal">
      <formula>0</formula>
    </cfRule>
  </conditionalFormatting>
  <conditionalFormatting sqref="G101">
    <cfRule type="cellIs" dxfId="153" priority="128" stopIfTrue="1" operator="equal">
      <formula>$G100</formula>
    </cfRule>
  </conditionalFormatting>
  <conditionalFormatting sqref="A101:F101">
    <cfRule type="cellIs" dxfId="152" priority="129" stopIfTrue="1" operator="equal">
      <formula>0</formula>
    </cfRule>
  </conditionalFormatting>
  <conditionalFormatting sqref="G102">
    <cfRule type="cellIs" dxfId="151" priority="126" stopIfTrue="1" operator="equal">
      <formula>$G101</formula>
    </cfRule>
  </conditionalFormatting>
  <conditionalFormatting sqref="A102:F102">
    <cfRule type="cellIs" dxfId="150" priority="127" stopIfTrue="1" operator="equal">
      <formula>0</formula>
    </cfRule>
  </conditionalFormatting>
  <conditionalFormatting sqref="G103">
    <cfRule type="cellIs" dxfId="149" priority="124" stopIfTrue="1" operator="equal">
      <formula>$G102</formula>
    </cfRule>
  </conditionalFormatting>
  <conditionalFormatting sqref="A103:F103">
    <cfRule type="cellIs" dxfId="148" priority="125" stopIfTrue="1" operator="equal">
      <formula>0</formula>
    </cfRule>
  </conditionalFormatting>
  <conditionalFormatting sqref="G104">
    <cfRule type="cellIs" dxfId="147" priority="122" stopIfTrue="1" operator="equal">
      <formula>$G103</formula>
    </cfRule>
  </conditionalFormatting>
  <conditionalFormatting sqref="A104:F104">
    <cfRule type="cellIs" dxfId="146" priority="123" stopIfTrue="1" operator="equal">
      <formula>0</formula>
    </cfRule>
  </conditionalFormatting>
  <conditionalFormatting sqref="G105">
    <cfRule type="cellIs" dxfId="145" priority="120" stopIfTrue="1" operator="equal">
      <formula>$G104</formula>
    </cfRule>
  </conditionalFormatting>
  <conditionalFormatting sqref="A105:F105">
    <cfRule type="cellIs" dxfId="144" priority="121" stopIfTrue="1" operator="equal">
      <formula>0</formula>
    </cfRule>
  </conditionalFormatting>
  <conditionalFormatting sqref="G106">
    <cfRule type="cellIs" dxfId="143" priority="118" stopIfTrue="1" operator="equal">
      <formula>$G105</formula>
    </cfRule>
  </conditionalFormatting>
  <conditionalFormatting sqref="A106:F106">
    <cfRule type="cellIs" dxfId="142" priority="119" stopIfTrue="1" operator="equal">
      <formula>0</formula>
    </cfRule>
  </conditionalFormatting>
  <conditionalFormatting sqref="G107">
    <cfRule type="cellIs" dxfId="141" priority="116" stopIfTrue="1" operator="equal">
      <formula>$G106</formula>
    </cfRule>
  </conditionalFormatting>
  <conditionalFormatting sqref="A107:F107">
    <cfRule type="cellIs" dxfId="140" priority="117" stopIfTrue="1" operator="equal">
      <formula>0</formula>
    </cfRule>
  </conditionalFormatting>
  <conditionalFormatting sqref="A108:F108">
    <cfRule type="cellIs" dxfId="139" priority="115" stopIfTrue="1" operator="equal">
      <formula>0</formula>
    </cfRule>
  </conditionalFormatting>
  <conditionalFormatting sqref="A114:F114">
    <cfRule type="cellIs" dxfId="138" priority="114" stopIfTrue="1" operator="equal">
      <formula>0</formula>
    </cfRule>
  </conditionalFormatting>
  <conditionalFormatting sqref="G115">
    <cfRule type="cellIs" dxfId="137" priority="112" stopIfTrue="1" operator="equal">
      <formula>$G114</formula>
    </cfRule>
  </conditionalFormatting>
  <conditionalFormatting sqref="A115:F115">
    <cfRule type="cellIs" dxfId="136" priority="113" stopIfTrue="1" operator="equal">
      <formula>0</formula>
    </cfRule>
  </conditionalFormatting>
  <conditionalFormatting sqref="G116">
    <cfRule type="cellIs" dxfId="135" priority="110" stopIfTrue="1" operator="equal">
      <formula>$G115</formula>
    </cfRule>
  </conditionalFormatting>
  <conditionalFormatting sqref="A116:F116">
    <cfRule type="cellIs" dxfId="134" priority="111" stopIfTrue="1" operator="equal">
      <formula>0</formula>
    </cfRule>
  </conditionalFormatting>
  <conditionalFormatting sqref="G117">
    <cfRule type="cellIs" dxfId="133" priority="108" stopIfTrue="1" operator="equal">
      <formula>$G116</formula>
    </cfRule>
  </conditionalFormatting>
  <conditionalFormatting sqref="A117:F117">
    <cfRule type="cellIs" dxfId="132" priority="109" stopIfTrue="1" operator="equal">
      <formula>0</formula>
    </cfRule>
  </conditionalFormatting>
  <conditionalFormatting sqref="G118">
    <cfRule type="cellIs" dxfId="131" priority="106" stopIfTrue="1" operator="equal">
      <formula>$G117</formula>
    </cfRule>
  </conditionalFormatting>
  <conditionalFormatting sqref="A118:F118">
    <cfRule type="cellIs" dxfId="130" priority="107" stopIfTrue="1" operator="equal">
      <formula>0</formula>
    </cfRule>
  </conditionalFormatting>
  <conditionalFormatting sqref="G119">
    <cfRule type="cellIs" dxfId="129" priority="104" stopIfTrue="1" operator="equal">
      <formula>$G118</formula>
    </cfRule>
  </conditionalFormatting>
  <conditionalFormatting sqref="A119:F119">
    <cfRule type="cellIs" dxfId="128" priority="105" stopIfTrue="1" operator="equal">
      <formula>0</formula>
    </cfRule>
  </conditionalFormatting>
  <conditionalFormatting sqref="G120">
    <cfRule type="cellIs" dxfId="127" priority="102" stopIfTrue="1" operator="equal">
      <formula>$G119</formula>
    </cfRule>
  </conditionalFormatting>
  <conditionalFormatting sqref="A120:F120">
    <cfRule type="cellIs" dxfId="126" priority="103" stopIfTrue="1" operator="equal">
      <formula>0</formula>
    </cfRule>
  </conditionalFormatting>
  <conditionalFormatting sqref="G121">
    <cfRule type="cellIs" dxfId="125" priority="100" stopIfTrue="1" operator="equal">
      <formula>$G120</formula>
    </cfRule>
  </conditionalFormatting>
  <conditionalFormatting sqref="A121:F121">
    <cfRule type="cellIs" dxfId="124" priority="101" stopIfTrue="1" operator="equal">
      <formula>0</formula>
    </cfRule>
  </conditionalFormatting>
  <conditionalFormatting sqref="G122">
    <cfRule type="cellIs" dxfId="123" priority="98" stopIfTrue="1" operator="equal">
      <formula>$G121</formula>
    </cfRule>
  </conditionalFormatting>
  <conditionalFormatting sqref="A122:F122">
    <cfRule type="cellIs" dxfId="122" priority="99" stopIfTrue="1" operator="equal">
      <formula>0</formula>
    </cfRule>
  </conditionalFormatting>
  <conditionalFormatting sqref="G123">
    <cfRule type="cellIs" dxfId="121" priority="96" stopIfTrue="1" operator="equal">
      <formula>$G122</formula>
    </cfRule>
  </conditionalFormatting>
  <conditionalFormatting sqref="A123:F123">
    <cfRule type="cellIs" dxfId="120" priority="97" stopIfTrue="1" operator="equal">
      <formula>0</formula>
    </cfRule>
  </conditionalFormatting>
  <conditionalFormatting sqref="G124">
    <cfRule type="cellIs" dxfId="119" priority="94" stopIfTrue="1" operator="equal">
      <formula>$G123</formula>
    </cfRule>
  </conditionalFormatting>
  <conditionalFormatting sqref="A124:F124">
    <cfRule type="cellIs" dxfId="118" priority="95" stopIfTrue="1" operator="equal">
      <formula>0</formula>
    </cfRule>
  </conditionalFormatting>
  <conditionalFormatting sqref="G125">
    <cfRule type="cellIs" dxfId="117" priority="92" stopIfTrue="1" operator="equal">
      <formula>$G124</formula>
    </cfRule>
  </conditionalFormatting>
  <conditionalFormatting sqref="A125:F125">
    <cfRule type="cellIs" dxfId="116" priority="93" stopIfTrue="1" operator="equal">
      <formula>0</formula>
    </cfRule>
  </conditionalFormatting>
  <conditionalFormatting sqref="G126">
    <cfRule type="cellIs" dxfId="115" priority="90" stopIfTrue="1" operator="equal">
      <formula>$G125</formula>
    </cfRule>
  </conditionalFormatting>
  <conditionalFormatting sqref="A126:F126">
    <cfRule type="cellIs" dxfId="114" priority="91" stopIfTrue="1" operator="equal">
      <formula>0</formula>
    </cfRule>
  </conditionalFormatting>
  <conditionalFormatting sqref="G127">
    <cfRule type="cellIs" dxfId="113" priority="88" stopIfTrue="1" operator="equal">
      <formula>$G126</formula>
    </cfRule>
  </conditionalFormatting>
  <conditionalFormatting sqref="A127:F127">
    <cfRule type="cellIs" dxfId="112" priority="89" stopIfTrue="1" operator="equal">
      <formula>0</formula>
    </cfRule>
  </conditionalFormatting>
  <conditionalFormatting sqref="G128">
    <cfRule type="cellIs" dxfId="111" priority="86" stopIfTrue="1" operator="equal">
      <formula>$G127</formula>
    </cfRule>
  </conditionalFormatting>
  <conditionalFormatting sqref="A128:F128">
    <cfRule type="cellIs" dxfId="110" priority="87" stopIfTrue="1" operator="equal">
      <formula>0</formula>
    </cfRule>
  </conditionalFormatting>
  <conditionalFormatting sqref="G129">
    <cfRule type="cellIs" dxfId="109" priority="84" stopIfTrue="1" operator="equal">
      <formula>$G128</formula>
    </cfRule>
  </conditionalFormatting>
  <conditionalFormatting sqref="A129:F129">
    <cfRule type="cellIs" dxfId="108" priority="85" stopIfTrue="1" operator="equal">
      <formula>0</formula>
    </cfRule>
  </conditionalFormatting>
  <conditionalFormatting sqref="G130">
    <cfRule type="cellIs" dxfId="107" priority="82" stopIfTrue="1" operator="equal">
      <formula>$G129</formula>
    </cfRule>
  </conditionalFormatting>
  <conditionalFormatting sqref="A130:F130">
    <cfRule type="cellIs" dxfId="106" priority="83" stopIfTrue="1" operator="equal">
      <formula>0</formula>
    </cfRule>
  </conditionalFormatting>
  <conditionalFormatting sqref="A131:F131">
    <cfRule type="cellIs" dxfId="105" priority="81" stopIfTrue="1" operator="equal">
      <formula>0</formula>
    </cfRule>
  </conditionalFormatting>
  <conditionalFormatting sqref="A137:F137">
    <cfRule type="cellIs" dxfId="104" priority="80" stopIfTrue="1" operator="equal">
      <formula>0</formula>
    </cfRule>
  </conditionalFormatting>
  <conditionalFormatting sqref="G138">
    <cfRule type="cellIs" dxfId="103" priority="78" stopIfTrue="1" operator="equal">
      <formula>$G137</formula>
    </cfRule>
  </conditionalFormatting>
  <conditionalFormatting sqref="A138:F138">
    <cfRule type="cellIs" dxfId="102" priority="79" stopIfTrue="1" operator="equal">
      <formula>0</formula>
    </cfRule>
  </conditionalFormatting>
  <conditionalFormatting sqref="G139">
    <cfRule type="cellIs" dxfId="101" priority="76" stopIfTrue="1" operator="equal">
      <formula>$G138</formula>
    </cfRule>
  </conditionalFormatting>
  <conditionalFormatting sqref="A139:F139">
    <cfRule type="cellIs" dxfId="100" priority="77" stopIfTrue="1" operator="equal">
      <formula>0</formula>
    </cfRule>
  </conditionalFormatting>
  <conditionalFormatting sqref="G140">
    <cfRule type="cellIs" dxfId="99" priority="74" stopIfTrue="1" operator="equal">
      <formula>$G139</formula>
    </cfRule>
  </conditionalFormatting>
  <conditionalFormatting sqref="A140:F140">
    <cfRule type="cellIs" dxfId="98" priority="75" stopIfTrue="1" operator="equal">
      <formula>0</formula>
    </cfRule>
  </conditionalFormatting>
  <conditionalFormatting sqref="G141">
    <cfRule type="cellIs" dxfId="97" priority="72" stopIfTrue="1" operator="equal">
      <formula>$G140</formula>
    </cfRule>
  </conditionalFormatting>
  <conditionalFormatting sqref="A141:F141">
    <cfRule type="cellIs" dxfId="96" priority="73" stopIfTrue="1" operator="equal">
      <formula>0</formula>
    </cfRule>
  </conditionalFormatting>
  <conditionalFormatting sqref="G142">
    <cfRule type="cellIs" dxfId="95" priority="70" stopIfTrue="1" operator="equal">
      <formula>$G141</formula>
    </cfRule>
  </conditionalFormatting>
  <conditionalFormatting sqref="A142:F142">
    <cfRule type="cellIs" dxfId="94" priority="71" stopIfTrue="1" operator="equal">
      <formula>0</formula>
    </cfRule>
  </conditionalFormatting>
  <conditionalFormatting sqref="G143">
    <cfRule type="cellIs" dxfId="93" priority="68" stopIfTrue="1" operator="equal">
      <formula>$G142</formula>
    </cfRule>
  </conditionalFormatting>
  <conditionalFormatting sqref="A143:F143">
    <cfRule type="cellIs" dxfId="92" priority="69" stopIfTrue="1" operator="equal">
      <formula>0</formula>
    </cfRule>
  </conditionalFormatting>
  <conditionalFormatting sqref="G144">
    <cfRule type="cellIs" dxfId="91" priority="66" stopIfTrue="1" operator="equal">
      <formula>$G143</formula>
    </cfRule>
  </conditionalFormatting>
  <conditionalFormatting sqref="A144:F144">
    <cfRule type="cellIs" dxfId="90" priority="67" stopIfTrue="1" operator="equal">
      <formula>0</formula>
    </cfRule>
  </conditionalFormatting>
  <conditionalFormatting sqref="G145">
    <cfRule type="cellIs" dxfId="89" priority="64" stopIfTrue="1" operator="equal">
      <formula>$G144</formula>
    </cfRule>
  </conditionalFormatting>
  <conditionalFormatting sqref="A145:F145">
    <cfRule type="cellIs" dxfId="88" priority="65" stopIfTrue="1" operator="equal">
      <formula>0</formula>
    </cfRule>
  </conditionalFormatting>
  <conditionalFormatting sqref="G146">
    <cfRule type="cellIs" dxfId="87" priority="62" stopIfTrue="1" operator="equal">
      <formula>$G145</formula>
    </cfRule>
  </conditionalFormatting>
  <conditionalFormatting sqref="A146:F146">
    <cfRule type="cellIs" dxfId="86" priority="63" stopIfTrue="1" operator="equal">
      <formula>0</formula>
    </cfRule>
  </conditionalFormatting>
  <conditionalFormatting sqref="G147">
    <cfRule type="cellIs" dxfId="85" priority="60" stopIfTrue="1" operator="equal">
      <formula>$G146</formula>
    </cfRule>
  </conditionalFormatting>
  <conditionalFormatting sqref="A147:F147">
    <cfRule type="cellIs" dxfId="84" priority="61" stopIfTrue="1" operator="equal">
      <formula>0</formula>
    </cfRule>
  </conditionalFormatting>
  <conditionalFormatting sqref="G148">
    <cfRule type="cellIs" dxfId="83" priority="58" stopIfTrue="1" operator="equal">
      <formula>$G147</formula>
    </cfRule>
  </conditionalFormatting>
  <conditionalFormatting sqref="A148:F148">
    <cfRule type="cellIs" dxfId="82" priority="59" stopIfTrue="1" operator="equal">
      <formula>0</formula>
    </cfRule>
  </conditionalFormatting>
  <conditionalFormatting sqref="G149">
    <cfRule type="cellIs" dxfId="81" priority="56" stopIfTrue="1" operator="equal">
      <formula>$G148</formula>
    </cfRule>
  </conditionalFormatting>
  <conditionalFormatting sqref="A149:F149">
    <cfRule type="cellIs" dxfId="80" priority="57" stopIfTrue="1" operator="equal">
      <formula>0</formula>
    </cfRule>
  </conditionalFormatting>
  <conditionalFormatting sqref="G150">
    <cfRule type="cellIs" dxfId="79" priority="54" stopIfTrue="1" operator="equal">
      <formula>$G149</formula>
    </cfRule>
  </conditionalFormatting>
  <conditionalFormatting sqref="A150:F150">
    <cfRule type="cellIs" dxfId="78" priority="55" stopIfTrue="1" operator="equal">
      <formula>0</formula>
    </cfRule>
  </conditionalFormatting>
  <conditionalFormatting sqref="G151">
    <cfRule type="cellIs" dxfId="77" priority="52" stopIfTrue="1" operator="equal">
      <formula>$G150</formula>
    </cfRule>
  </conditionalFormatting>
  <conditionalFormatting sqref="A151:F151">
    <cfRule type="cellIs" dxfId="76" priority="53" stopIfTrue="1" operator="equal">
      <formula>0</formula>
    </cfRule>
  </conditionalFormatting>
  <conditionalFormatting sqref="G152">
    <cfRule type="cellIs" dxfId="75" priority="50" stopIfTrue="1" operator="equal">
      <formula>$G151</formula>
    </cfRule>
  </conditionalFormatting>
  <conditionalFormatting sqref="A152:F152">
    <cfRule type="cellIs" dxfId="74" priority="51" stopIfTrue="1" operator="equal">
      <formula>0</formula>
    </cfRule>
  </conditionalFormatting>
  <conditionalFormatting sqref="G153">
    <cfRule type="cellIs" dxfId="73" priority="48" stopIfTrue="1" operator="equal">
      <formula>$G152</formula>
    </cfRule>
  </conditionalFormatting>
  <conditionalFormatting sqref="A153:F153">
    <cfRule type="cellIs" dxfId="72" priority="49" stopIfTrue="1" operator="equal">
      <formula>0</formula>
    </cfRule>
  </conditionalFormatting>
  <conditionalFormatting sqref="A154:F154">
    <cfRule type="cellIs" dxfId="71" priority="47" stopIfTrue="1" operator="equal">
      <formula>0</formula>
    </cfRule>
  </conditionalFormatting>
  <conditionalFormatting sqref="A160:F160">
    <cfRule type="cellIs" dxfId="70" priority="46" stopIfTrue="1" operator="equal">
      <formula>0</formula>
    </cfRule>
  </conditionalFormatting>
  <conditionalFormatting sqref="G86">
    <cfRule type="cellIs" dxfId="69" priority="44" stopIfTrue="1" operator="equal">
      <formula>$G84</formula>
    </cfRule>
  </conditionalFormatting>
  <conditionalFormatting sqref="A86:F86">
    <cfRule type="cellIs" dxfId="68" priority="45" stopIfTrue="1" operator="equal">
      <formula>0</formula>
    </cfRule>
  </conditionalFormatting>
  <conditionalFormatting sqref="G87">
    <cfRule type="cellIs" dxfId="67" priority="42" stopIfTrue="1" operator="equal">
      <formula>$G84</formula>
    </cfRule>
  </conditionalFormatting>
  <conditionalFormatting sqref="A87:F87">
    <cfRule type="cellIs" dxfId="66" priority="43" stopIfTrue="1" operator="equal">
      <formula>0</formula>
    </cfRule>
  </conditionalFormatting>
  <conditionalFormatting sqref="G109">
    <cfRule type="cellIs" dxfId="65" priority="40" stopIfTrue="1" operator="equal">
      <formula>$G106</formula>
    </cfRule>
  </conditionalFormatting>
  <conditionalFormatting sqref="A109:F109">
    <cfRule type="cellIs" dxfId="64" priority="41" stopIfTrue="1" operator="equal">
      <formula>0</formula>
    </cfRule>
  </conditionalFormatting>
  <conditionalFormatting sqref="G110">
    <cfRule type="cellIs" dxfId="63" priority="38" stopIfTrue="1" operator="equal">
      <formula>$G107</formula>
    </cfRule>
  </conditionalFormatting>
  <conditionalFormatting sqref="A110:F110">
    <cfRule type="cellIs" dxfId="62" priority="39" stopIfTrue="1" operator="equal">
      <formula>0</formula>
    </cfRule>
  </conditionalFormatting>
  <conditionalFormatting sqref="G132">
    <cfRule type="cellIs" dxfId="61" priority="36" stopIfTrue="1" operator="equal">
      <formula>$G129</formula>
    </cfRule>
  </conditionalFormatting>
  <conditionalFormatting sqref="A132:F132">
    <cfRule type="cellIs" dxfId="60" priority="37" stopIfTrue="1" operator="equal">
      <formula>0</formula>
    </cfRule>
  </conditionalFormatting>
  <conditionalFormatting sqref="G133">
    <cfRule type="cellIs" dxfId="59" priority="34" stopIfTrue="1" operator="equal">
      <formula>$G130</formula>
    </cfRule>
  </conditionalFormatting>
  <conditionalFormatting sqref="A133:F133">
    <cfRule type="cellIs" dxfId="58" priority="35" stopIfTrue="1" operator="equal">
      <formula>0</formula>
    </cfRule>
  </conditionalFormatting>
  <conditionalFormatting sqref="G155">
    <cfRule type="cellIs" dxfId="57" priority="32" stopIfTrue="1" operator="equal">
      <formula>$G152</formula>
    </cfRule>
  </conditionalFormatting>
  <conditionalFormatting sqref="A155:F155">
    <cfRule type="cellIs" dxfId="56" priority="33" stopIfTrue="1" operator="equal">
      <formula>0</formula>
    </cfRule>
  </conditionalFormatting>
  <conditionalFormatting sqref="G156">
    <cfRule type="cellIs" dxfId="55" priority="30" stopIfTrue="1" operator="equal">
      <formula>$G153</formula>
    </cfRule>
  </conditionalFormatting>
  <conditionalFormatting sqref="A156:F156">
    <cfRule type="cellIs" dxfId="54" priority="31" stopIfTrue="1" operator="equal">
      <formula>0</formula>
    </cfRule>
  </conditionalFormatting>
  <conditionalFormatting sqref="G88">
    <cfRule type="cellIs" dxfId="53" priority="28" stopIfTrue="1" operator="equal">
      <formula>$G84</formula>
    </cfRule>
  </conditionalFormatting>
  <conditionalFormatting sqref="A88:F88">
    <cfRule type="cellIs" dxfId="52" priority="29" stopIfTrue="1" operator="equal">
      <formula>0</formula>
    </cfRule>
  </conditionalFormatting>
  <conditionalFormatting sqref="G111">
    <cfRule type="cellIs" dxfId="51" priority="26" stopIfTrue="1" operator="equal">
      <formula>$G107</formula>
    </cfRule>
  </conditionalFormatting>
  <conditionalFormatting sqref="A111:F111">
    <cfRule type="cellIs" dxfId="50" priority="27" stopIfTrue="1" operator="equal">
      <formula>0</formula>
    </cfRule>
  </conditionalFormatting>
  <conditionalFormatting sqref="G134">
    <cfRule type="cellIs" dxfId="49" priority="24" stopIfTrue="1" operator="equal">
      <formula>$G130</formula>
    </cfRule>
  </conditionalFormatting>
  <conditionalFormatting sqref="A134:F134">
    <cfRule type="cellIs" dxfId="48" priority="25" stopIfTrue="1" operator="equal">
      <formula>0</formula>
    </cfRule>
  </conditionalFormatting>
  <conditionalFormatting sqref="G157">
    <cfRule type="cellIs" dxfId="47" priority="22" stopIfTrue="1" operator="equal">
      <formula>$G153</formula>
    </cfRule>
  </conditionalFormatting>
  <conditionalFormatting sqref="A157:F157">
    <cfRule type="cellIs" dxfId="46" priority="23" stopIfTrue="1" operator="equal">
      <formula>0</formula>
    </cfRule>
  </conditionalFormatting>
  <conditionalFormatting sqref="G89">
    <cfRule type="cellIs" dxfId="45" priority="20" stopIfTrue="1" operator="equal">
      <formula>$G84</formula>
    </cfRule>
  </conditionalFormatting>
  <conditionalFormatting sqref="A89:F89">
    <cfRule type="cellIs" dxfId="44" priority="21" stopIfTrue="1" operator="equal">
      <formula>0</formula>
    </cfRule>
  </conditionalFormatting>
  <conditionalFormatting sqref="G112">
    <cfRule type="cellIs" dxfId="43" priority="18" stopIfTrue="1" operator="equal">
      <formula>$G107</formula>
    </cfRule>
  </conditionalFormatting>
  <conditionalFormatting sqref="A112:F112">
    <cfRule type="cellIs" dxfId="42" priority="19" stopIfTrue="1" operator="equal">
      <formula>0</formula>
    </cfRule>
  </conditionalFormatting>
  <conditionalFormatting sqref="G135">
    <cfRule type="cellIs" dxfId="41" priority="16" stopIfTrue="1" operator="equal">
      <formula>$G130</formula>
    </cfRule>
  </conditionalFormatting>
  <conditionalFormatting sqref="A135:F135">
    <cfRule type="cellIs" dxfId="40" priority="17" stopIfTrue="1" operator="equal">
      <formula>0</formula>
    </cfRule>
  </conditionalFormatting>
  <conditionalFormatting sqref="G158">
    <cfRule type="cellIs" dxfId="39" priority="14" stopIfTrue="1" operator="equal">
      <formula>$G153</formula>
    </cfRule>
  </conditionalFormatting>
  <conditionalFormatting sqref="A158:F158">
    <cfRule type="cellIs" dxfId="38" priority="15" stopIfTrue="1" operator="equal">
      <formula>0</formula>
    </cfRule>
  </conditionalFormatting>
  <conditionalFormatting sqref="G90">
    <cfRule type="cellIs" dxfId="37" priority="12" stopIfTrue="1" operator="equal">
      <formula>$G84</formula>
    </cfRule>
  </conditionalFormatting>
  <conditionalFormatting sqref="A90:F90">
    <cfRule type="cellIs" dxfId="36" priority="13" stopIfTrue="1" operator="equal">
      <formula>0</formula>
    </cfRule>
  </conditionalFormatting>
  <conditionalFormatting sqref="D52">
    <cfRule type="cellIs" dxfId="35" priority="11" stopIfTrue="1" operator="equal">
      <formula>$D50</formula>
    </cfRule>
  </conditionalFormatting>
  <conditionalFormatting sqref="D53">
    <cfRule type="cellIs" dxfId="34" priority="10" stopIfTrue="1" operator="equal">
      <formula>$D52</formula>
    </cfRule>
  </conditionalFormatting>
  <conditionalFormatting sqref="G113">
    <cfRule type="cellIs" dxfId="33" priority="8" stopIfTrue="1" operator="equal">
      <formula>$G107</formula>
    </cfRule>
  </conditionalFormatting>
  <conditionalFormatting sqref="A113:F113">
    <cfRule type="cellIs" dxfId="32" priority="9" stopIfTrue="1" operator="equal">
      <formula>0</formula>
    </cfRule>
  </conditionalFormatting>
  <conditionalFormatting sqref="G114">
    <cfRule type="cellIs" dxfId="31" priority="7" stopIfTrue="1" operator="equal">
      <formula>$G113</formula>
    </cfRule>
  </conditionalFormatting>
  <conditionalFormatting sqref="G136">
    <cfRule type="cellIs" dxfId="30" priority="5" stopIfTrue="1" operator="equal">
      <formula>$G130</formula>
    </cfRule>
  </conditionalFormatting>
  <conditionalFormatting sqref="A136:F136">
    <cfRule type="cellIs" dxfId="29" priority="6" stopIfTrue="1" operator="equal">
      <formula>0</formula>
    </cfRule>
  </conditionalFormatting>
  <conditionalFormatting sqref="G137">
    <cfRule type="cellIs" dxfId="28" priority="4" stopIfTrue="1" operator="equal">
      <formula>$G136</formula>
    </cfRule>
  </conditionalFormatting>
  <conditionalFormatting sqref="G159">
    <cfRule type="cellIs" dxfId="27" priority="2" stopIfTrue="1" operator="equal">
      <formula>$G153</formula>
    </cfRule>
  </conditionalFormatting>
  <conditionalFormatting sqref="A159:F159">
    <cfRule type="cellIs" dxfId="26" priority="3" stopIfTrue="1" operator="equal">
      <formula>0</formula>
    </cfRule>
  </conditionalFormatting>
  <conditionalFormatting sqref="G160">
    <cfRule type="cellIs" dxfId="25" priority="1" stopIfTrue="1" operator="equal">
      <formula>$G159</formula>
    </cfRule>
  </conditionalFormatting>
  <pageMargins left="0.31496062992125984" right="0.31496062992125984" top="0.98425196850393704" bottom="0.39370078740157483" header="0.78740157480314965" footer="0"/>
  <pageSetup paperSize="9" scale="69" fitToHeight="500" orientation="landscape" r:id="rId1"/>
  <headerFooter alignWithMargins="0"/>
  <rowBreaks count="4" manualBreakCount="4">
    <brk id="28" max="64" man="1"/>
    <brk id="71" max="64" man="1"/>
    <brk id="135" max="64" man="1"/>
    <brk id="172" max="6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5"/>
  <sheetViews>
    <sheetView tabSelected="1" view="pageBreakPreview" zoomScaleNormal="100" zoomScaleSheetLayoutView="100" workbookViewId="0">
      <selection activeCell="A81" sqref="A81:AM85"/>
    </sheetView>
  </sheetViews>
  <sheetFormatPr defaultRowHeight="12.75" x14ac:dyDescent="0.2"/>
  <cols>
    <col min="1" max="54" width="2.85546875" style="16" customWidth="1"/>
    <col min="55" max="55" width="3.5703125" style="16" customWidth="1"/>
    <col min="56" max="65" width="2.85546875" style="16" customWidth="1"/>
    <col min="66" max="77" width="3" style="16" customWidth="1"/>
    <col min="78" max="78" width="4.5703125" style="16" customWidth="1"/>
    <col min="79" max="79" width="5.28515625" style="16" hidden="1" customWidth="1"/>
    <col min="80" max="16384" width="9.140625" style="16"/>
  </cols>
  <sheetData>
    <row r="1" spans="1:79" ht="15.75" x14ac:dyDescent="0.2">
      <c r="AO1" s="17" t="s">
        <v>230</v>
      </c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</row>
    <row r="2" spans="1:79" ht="14.25" customHeight="1" x14ac:dyDescent="0.2">
      <c r="AO2" s="18" t="s">
        <v>110</v>
      </c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</row>
    <row r="3" spans="1:79" ht="18.75" customHeight="1" x14ac:dyDescent="0.2">
      <c r="AO3" s="12" t="s">
        <v>117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</row>
    <row r="4" spans="1:79" ht="9.75" customHeight="1" x14ac:dyDescent="0.2">
      <c r="AO4" s="19"/>
      <c r="AP4" s="19"/>
      <c r="AQ4" s="19"/>
      <c r="AR4" s="19"/>
      <c r="AS4" s="19"/>
      <c r="AT4" s="19"/>
      <c r="AU4" s="19"/>
      <c r="AW4" s="2"/>
      <c r="AX4" s="2"/>
      <c r="AY4" s="2"/>
      <c r="AZ4" s="2"/>
      <c r="BA4" s="2"/>
      <c r="BB4" s="2"/>
      <c r="BC4" s="2"/>
      <c r="BD4" s="2"/>
      <c r="BE4" s="2"/>
      <c r="BF4" s="2"/>
    </row>
    <row r="5" spans="1:79" hidden="1" x14ac:dyDescent="0.2"/>
    <row r="6" spans="1:79" ht="15.75" customHeight="1" x14ac:dyDescent="0.2">
      <c r="A6" s="20" t="s">
        <v>17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</row>
    <row r="7" spans="1:79" ht="15.75" customHeight="1" x14ac:dyDescent="0.2">
      <c r="A7" s="20" t="s">
        <v>101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</row>
    <row r="8" spans="1:79" ht="6" customHeight="1" x14ac:dyDescent="0.2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</row>
    <row r="9" spans="1:79" s="29" customFormat="1" ht="14.25" customHeight="1" x14ac:dyDescent="0.2">
      <c r="A9" s="22" t="s">
        <v>43</v>
      </c>
      <c r="B9" s="23" t="s">
        <v>96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5"/>
      <c r="N9" s="26" t="s">
        <v>97</v>
      </c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8"/>
      <c r="AU9" s="23" t="s">
        <v>98</v>
      </c>
      <c r="AV9" s="24"/>
      <c r="AW9" s="24"/>
      <c r="AX9" s="24"/>
      <c r="AY9" s="24"/>
      <c r="AZ9" s="24"/>
      <c r="BA9" s="24"/>
      <c r="BB9" s="24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</row>
    <row r="10" spans="1:79" s="29" customFormat="1" ht="24" customHeight="1" x14ac:dyDescent="0.2">
      <c r="A10" s="30"/>
      <c r="B10" s="31" t="s">
        <v>46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0"/>
      <c r="N10" s="32" t="s">
        <v>52</v>
      </c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0"/>
      <c r="AU10" s="31" t="s">
        <v>45</v>
      </c>
      <c r="AV10" s="31"/>
      <c r="AW10" s="31"/>
      <c r="AX10" s="31"/>
      <c r="AY10" s="31"/>
      <c r="AZ10" s="31"/>
      <c r="BA10" s="31"/>
      <c r="BB10" s="31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</row>
    <row r="11" spans="1:79" s="29" customFormat="1" ht="5.25" hidden="1" customHeight="1" x14ac:dyDescent="0.2">
      <c r="BE11" s="33"/>
      <c r="BF11" s="33"/>
      <c r="BG11" s="33"/>
      <c r="BH11" s="33"/>
      <c r="BI11" s="33"/>
      <c r="BJ11" s="33"/>
      <c r="BK11" s="33"/>
      <c r="BL11" s="33"/>
    </row>
    <row r="12" spans="1:79" s="29" customFormat="1" ht="15" customHeight="1" x14ac:dyDescent="0.2">
      <c r="A12" s="34" t="s">
        <v>2</v>
      </c>
      <c r="B12" s="23" t="s">
        <v>105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5"/>
      <c r="N12" s="26" t="s">
        <v>104</v>
      </c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8"/>
      <c r="AU12" s="23" t="s">
        <v>98</v>
      </c>
      <c r="AV12" s="24"/>
      <c r="AW12" s="24"/>
      <c r="AX12" s="24"/>
      <c r="AY12" s="24"/>
      <c r="AZ12" s="24"/>
      <c r="BA12" s="24"/>
      <c r="BB12" s="24"/>
      <c r="BC12" s="35"/>
      <c r="BD12" s="35"/>
      <c r="BE12" s="35"/>
      <c r="BF12" s="35"/>
      <c r="BG12" s="35"/>
      <c r="BH12" s="35"/>
      <c r="BI12" s="35"/>
      <c r="BJ12" s="35"/>
      <c r="BK12" s="35"/>
      <c r="BL12" s="36"/>
      <c r="BM12" s="33"/>
      <c r="BN12" s="33"/>
      <c r="BO12" s="33"/>
      <c r="BP12" s="35"/>
      <c r="BQ12" s="35"/>
      <c r="BR12" s="35"/>
      <c r="BS12" s="35"/>
      <c r="BT12" s="35"/>
      <c r="BU12" s="35"/>
      <c r="BV12" s="35"/>
      <c r="BW12" s="35"/>
    </row>
    <row r="13" spans="1:79" s="29" customFormat="1" ht="24" customHeight="1" x14ac:dyDescent="0.2">
      <c r="A13" s="37"/>
      <c r="B13" s="31" t="s">
        <v>46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0"/>
      <c r="N13" s="32" t="s">
        <v>51</v>
      </c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0"/>
      <c r="AU13" s="31" t="s">
        <v>45</v>
      </c>
      <c r="AV13" s="31"/>
      <c r="AW13" s="31"/>
      <c r="AX13" s="31"/>
      <c r="AY13" s="31"/>
      <c r="AZ13" s="31"/>
      <c r="BA13" s="31"/>
      <c r="BB13" s="31"/>
      <c r="BC13" s="38"/>
      <c r="BD13" s="38"/>
      <c r="BE13" s="38"/>
      <c r="BF13" s="38"/>
      <c r="BG13" s="38"/>
      <c r="BH13" s="38"/>
      <c r="BI13" s="38"/>
      <c r="BJ13" s="38"/>
      <c r="BK13" s="39"/>
      <c r="BL13" s="38"/>
      <c r="BM13" s="33"/>
      <c r="BN13" s="33"/>
      <c r="BO13" s="33"/>
      <c r="BP13" s="38"/>
      <c r="BQ13" s="38"/>
      <c r="BR13" s="38"/>
      <c r="BS13" s="38"/>
      <c r="BT13" s="38"/>
      <c r="BU13" s="38"/>
      <c r="BV13" s="38"/>
      <c r="BW13" s="38"/>
    </row>
    <row r="14" spans="1:79" s="29" customFormat="1" ht="2.25" customHeight="1" x14ac:dyDescent="0.2"/>
    <row r="15" spans="1:79" s="29" customFormat="1" ht="14.25" customHeight="1" x14ac:dyDescent="0.2">
      <c r="A15" s="22" t="s">
        <v>44</v>
      </c>
      <c r="B15" s="23" t="s">
        <v>231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N15" s="23" t="s">
        <v>232</v>
      </c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35"/>
      <c r="AA15" s="23" t="s">
        <v>233</v>
      </c>
      <c r="AB15" s="24"/>
      <c r="AC15" s="24"/>
      <c r="AD15" s="24"/>
      <c r="AE15" s="24"/>
      <c r="AF15" s="24"/>
      <c r="AG15" s="24"/>
      <c r="AH15" s="24"/>
      <c r="AI15" s="24"/>
      <c r="AJ15" s="35"/>
      <c r="AK15" s="40" t="s">
        <v>234</v>
      </c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35"/>
      <c r="BE15" s="23" t="s">
        <v>99</v>
      </c>
      <c r="BF15" s="24"/>
      <c r="BG15" s="24"/>
      <c r="BH15" s="24"/>
      <c r="BI15" s="24"/>
      <c r="BJ15" s="24"/>
      <c r="BK15" s="24"/>
      <c r="BL15" s="24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</row>
    <row r="16" spans="1:79" s="29" customFormat="1" ht="23.25" customHeight="1" x14ac:dyDescent="0.2">
      <c r="B16" s="31" t="s">
        <v>46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N16" s="31" t="s">
        <v>47</v>
      </c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8"/>
      <c r="AA16" s="41" t="s">
        <v>48</v>
      </c>
      <c r="AB16" s="41"/>
      <c r="AC16" s="41"/>
      <c r="AD16" s="41"/>
      <c r="AE16" s="41"/>
      <c r="AF16" s="41"/>
      <c r="AG16" s="41"/>
      <c r="AH16" s="41"/>
      <c r="AI16" s="41"/>
      <c r="AJ16" s="38"/>
      <c r="AK16" s="42" t="s">
        <v>49</v>
      </c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38"/>
      <c r="BE16" s="31" t="s">
        <v>50</v>
      </c>
      <c r="BF16" s="31"/>
      <c r="BG16" s="31"/>
      <c r="BH16" s="31"/>
      <c r="BI16" s="31"/>
      <c r="BJ16" s="31"/>
      <c r="BK16" s="31"/>
      <c r="BL16" s="31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8"/>
      <c r="BY16" s="38"/>
      <c r="BZ16" s="38"/>
      <c r="CA16" s="38"/>
    </row>
    <row r="17" spans="1:79" ht="2.25" customHeight="1" x14ac:dyDescent="0.2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</row>
    <row r="18" spans="1:79" ht="24.95" customHeight="1" x14ac:dyDescent="0.2">
      <c r="A18" s="44" t="s">
        <v>41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5">
        <v>352500</v>
      </c>
      <c r="V18" s="45"/>
      <c r="W18" s="45"/>
      <c r="X18" s="45"/>
      <c r="Y18" s="45"/>
      <c r="Z18" s="45"/>
      <c r="AA18" s="45"/>
      <c r="AB18" s="45"/>
      <c r="AC18" s="45"/>
      <c r="AD18" s="45"/>
      <c r="AE18" s="46" t="s">
        <v>42</v>
      </c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5">
        <v>352500</v>
      </c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7" t="s">
        <v>18</v>
      </c>
      <c r="BE18" s="47"/>
      <c r="BF18" s="47"/>
      <c r="BG18" s="47"/>
      <c r="BH18" s="47"/>
      <c r="BI18" s="47"/>
      <c r="BJ18" s="47"/>
      <c r="BK18" s="47"/>
      <c r="BL18" s="47"/>
    </row>
    <row r="19" spans="1:79" ht="21" customHeight="1" x14ac:dyDescent="0.2">
      <c r="A19" s="47" t="s">
        <v>53</v>
      </c>
      <c r="B19" s="47"/>
      <c r="C19" s="47"/>
      <c r="D19" s="47"/>
      <c r="E19" s="47"/>
      <c r="F19" s="47"/>
      <c r="G19" s="47"/>
      <c r="H19" s="47"/>
      <c r="I19" s="45">
        <v>0</v>
      </c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7" t="s">
        <v>19</v>
      </c>
      <c r="U19" s="47"/>
      <c r="V19" s="47"/>
      <c r="W19" s="47"/>
      <c r="X19" s="48"/>
      <c r="Y19" s="48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50"/>
      <c r="AO19" s="50"/>
      <c r="AP19" s="50"/>
      <c r="AQ19" s="50"/>
      <c r="AR19" s="50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50"/>
      <c r="BE19" s="50"/>
      <c r="BF19" s="50"/>
      <c r="BG19" s="50"/>
      <c r="BH19" s="50"/>
      <c r="BI19" s="50"/>
      <c r="BJ19" s="43"/>
      <c r="BK19" s="43"/>
      <c r="BL19" s="43"/>
    </row>
    <row r="20" spans="1:79" ht="0.75" customHeight="1" x14ac:dyDescent="0.2">
      <c r="A20" s="51"/>
      <c r="B20" s="51"/>
      <c r="C20" s="51"/>
      <c r="D20" s="51"/>
      <c r="E20" s="51"/>
      <c r="F20" s="51"/>
      <c r="G20" s="51"/>
      <c r="H20" s="51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51"/>
      <c r="U20" s="51"/>
      <c r="V20" s="51"/>
      <c r="W20" s="51"/>
      <c r="X20" s="48"/>
      <c r="Y20" s="48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50"/>
      <c r="AO20" s="50"/>
      <c r="AP20" s="50"/>
      <c r="AQ20" s="50"/>
      <c r="AR20" s="50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50"/>
      <c r="BE20" s="50"/>
      <c r="BF20" s="50"/>
      <c r="BG20" s="50"/>
      <c r="BH20" s="50"/>
      <c r="BI20" s="50"/>
      <c r="BJ20" s="43"/>
      <c r="BK20" s="43"/>
      <c r="BL20" s="43"/>
    </row>
    <row r="21" spans="1:79" ht="15.75" customHeight="1" x14ac:dyDescent="0.2">
      <c r="A21" s="52" t="s">
        <v>31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</row>
    <row r="22" spans="1:79" ht="221.25" customHeight="1" x14ac:dyDescent="0.2">
      <c r="A22" s="53" t="s">
        <v>235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</row>
    <row r="23" spans="1:79" ht="12.75" hidden="1" customHeight="1" x14ac:dyDescent="0.2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54"/>
      <c r="BK23" s="54"/>
      <c r="BL23" s="54"/>
    </row>
    <row r="24" spans="1:79" ht="15.75" customHeight="1" x14ac:dyDescent="0.2">
      <c r="A24" s="47" t="s">
        <v>30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</row>
    <row r="25" spans="1:79" ht="15.75" customHeight="1" x14ac:dyDescent="0.2">
      <c r="A25" s="55" t="s">
        <v>23</v>
      </c>
      <c r="B25" s="55"/>
      <c r="C25" s="55"/>
      <c r="D25" s="55"/>
      <c r="E25" s="55"/>
      <c r="F25" s="55"/>
      <c r="G25" s="56" t="s">
        <v>34</v>
      </c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8"/>
    </row>
    <row r="26" spans="1:79" ht="15.75" hidden="1" x14ac:dyDescent="0.2">
      <c r="A26" s="59">
        <v>1</v>
      </c>
      <c r="B26" s="59"/>
      <c r="C26" s="59"/>
      <c r="D26" s="59"/>
      <c r="E26" s="59"/>
      <c r="F26" s="59"/>
      <c r="G26" s="56">
        <v>2</v>
      </c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8"/>
    </row>
    <row r="27" spans="1:79" ht="10.5" hidden="1" customHeight="1" x14ac:dyDescent="0.2">
      <c r="A27" s="60" t="s">
        <v>28</v>
      </c>
      <c r="B27" s="60"/>
      <c r="C27" s="60"/>
      <c r="D27" s="60"/>
      <c r="E27" s="60"/>
      <c r="F27" s="60"/>
      <c r="G27" s="61" t="s">
        <v>4</v>
      </c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3"/>
      <c r="CA27" s="16" t="s">
        <v>40</v>
      </c>
    </row>
    <row r="28" spans="1:79" ht="12.75" customHeight="1" x14ac:dyDescent="0.2">
      <c r="A28" s="60">
        <v>1</v>
      </c>
      <c r="B28" s="60"/>
      <c r="C28" s="60"/>
      <c r="D28" s="60"/>
      <c r="E28" s="60"/>
      <c r="F28" s="60"/>
      <c r="G28" s="64" t="s">
        <v>236</v>
      </c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6"/>
      <c r="CA28" s="16" t="s">
        <v>39</v>
      </c>
    </row>
    <row r="29" spans="1:79" ht="6.75" hidden="1" customHeight="1" x14ac:dyDescent="0.2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54"/>
      <c r="BK29" s="54"/>
      <c r="BL29" s="54"/>
    </row>
    <row r="30" spans="1:79" ht="15.95" customHeight="1" x14ac:dyDescent="0.2">
      <c r="A30" s="47" t="s">
        <v>32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</row>
    <row r="31" spans="1:79" ht="31.5" customHeight="1" x14ac:dyDescent="0.2">
      <c r="A31" s="53" t="s">
        <v>237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</row>
    <row r="32" spans="1:79" ht="3.75" customHeight="1" x14ac:dyDescent="0.2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</row>
    <row r="33" spans="1:79" ht="15.75" customHeight="1" x14ac:dyDescent="0.2">
      <c r="A33" s="47" t="s">
        <v>33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</row>
    <row r="34" spans="1:79" ht="12.75" customHeight="1" x14ac:dyDescent="0.2">
      <c r="A34" s="55" t="s">
        <v>23</v>
      </c>
      <c r="B34" s="55"/>
      <c r="C34" s="55"/>
      <c r="D34" s="55"/>
      <c r="E34" s="55"/>
      <c r="F34" s="55"/>
      <c r="G34" s="56" t="s">
        <v>20</v>
      </c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8"/>
    </row>
    <row r="35" spans="1:79" ht="15.75" hidden="1" x14ac:dyDescent="0.2">
      <c r="A35" s="59">
        <v>1</v>
      </c>
      <c r="B35" s="59"/>
      <c r="C35" s="59"/>
      <c r="D35" s="59"/>
      <c r="E35" s="59"/>
      <c r="F35" s="59"/>
      <c r="G35" s="56">
        <v>2</v>
      </c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8"/>
    </row>
    <row r="36" spans="1:79" ht="10.5" hidden="1" customHeight="1" x14ac:dyDescent="0.2">
      <c r="A36" s="60" t="s">
        <v>3</v>
      </c>
      <c r="B36" s="60"/>
      <c r="C36" s="60"/>
      <c r="D36" s="60"/>
      <c r="E36" s="60"/>
      <c r="F36" s="60"/>
      <c r="G36" s="61" t="s">
        <v>4</v>
      </c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3"/>
      <c r="CA36" s="16" t="s">
        <v>8</v>
      </c>
    </row>
    <row r="37" spans="1:79" ht="12.75" customHeight="1" x14ac:dyDescent="0.2">
      <c r="A37" s="60">
        <v>1</v>
      </c>
      <c r="B37" s="60"/>
      <c r="C37" s="60"/>
      <c r="D37" s="60"/>
      <c r="E37" s="60"/>
      <c r="F37" s="60"/>
      <c r="G37" s="64" t="s">
        <v>238</v>
      </c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6"/>
      <c r="CA37" s="16" t="s">
        <v>9</v>
      </c>
    </row>
    <row r="38" spans="1:79" ht="3.75" customHeight="1" x14ac:dyDescent="0.2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69"/>
    </row>
    <row r="39" spans="1:79" ht="15.75" customHeight="1" x14ac:dyDescent="0.2">
      <c r="A39" s="47" t="s">
        <v>35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0"/>
    </row>
    <row r="40" spans="1:79" ht="15" customHeight="1" x14ac:dyDescent="0.2">
      <c r="A40" s="71" t="s">
        <v>100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2"/>
      <c r="BB40" s="72"/>
      <c r="BC40" s="72"/>
      <c r="BD40" s="72"/>
      <c r="BE40" s="72"/>
      <c r="BF40" s="72"/>
      <c r="BG40" s="72"/>
      <c r="BH40" s="72"/>
      <c r="BI40" s="73"/>
      <c r="BJ40" s="73"/>
      <c r="BK40" s="73"/>
      <c r="BL40" s="73"/>
    </row>
    <row r="41" spans="1:79" ht="15.95" customHeight="1" x14ac:dyDescent="0.2">
      <c r="A41" s="59" t="s">
        <v>23</v>
      </c>
      <c r="B41" s="59"/>
      <c r="C41" s="59"/>
      <c r="D41" s="74" t="s">
        <v>21</v>
      </c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6"/>
      <c r="AC41" s="59" t="s">
        <v>24</v>
      </c>
      <c r="AD41" s="59"/>
      <c r="AE41" s="59"/>
      <c r="AF41" s="59"/>
      <c r="AG41" s="59"/>
      <c r="AH41" s="59"/>
      <c r="AI41" s="59"/>
      <c r="AJ41" s="59"/>
      <c r="AK41" s="59" t="s">
        <v>25</v>
      </c>
      <c r="AL41" s="59"/>
      <c r="AM41" s="59"/>
      <c r="AN41" s="59"/>
      <c r="AO41" s="59"/>
      <c r="AP41" s="59"/>
      <c r="AQ41" s="59"/>
      <c r="AR41" s="59"/>
      <c r="AS41" s="59" t="s">
        <v>22</v>
      </c>
      <c r="AT41" s="59"/>
      <c r="AU41" s="59"/>
      <c r="AV41" s="59"/>
      <c r="AW41" s="59"/>
      <c r="AX41" s="59"/>
      <c r="AY41" s="59"/>
      <c r="AZ41" s="59"/>
      <c r="BA41" s="77"/>
      <c r="BB41" s="77"/>
      <c r="BC41" s="77"/>
      <c r="BD41" s="77"/>
      <c r="BE41" s="77"/>
      <c r="BF41" s="77"/>
      <c r="BG41" s="77"/>
      <c r="BH41" s="77"/>
    </row>
    <row r="42" spans="1:79" ht="7.5" hidden="1" customHeight="1" x14ac:dyDescent="0.2">
      <c r="A42" s="59"/>
      <c r="B42" s="59"/>
      <c r="C42" s="59"/>
      <c r="D42" s="78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80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77"/>
      <c r="BB42" s="77"/>
      <c r="BC42" s="77"/>
      <c r="BD42" s="77"/>
      <c r="BE42" s="77"/>
      <c r="BF42" s="77"/>
      <c r="BG42" s="77"/>
      <c r="BH42" s="77"/>
    </row>
    <row r="43" spans="1:79" x14ac:dyDescent="0.2">
      <c r="A43" s="60">
        <v>1</v>
      </c>
      <c r="B43" s="60"/>
      <c r="C43" s="60"/>
      <c r="D43" s="84">
        <v>2</v>
      </c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6"/>
      <c r="AC43" s="60">
        <v>3</v>
      </c>
      <c r="AD43" s="60"/>
      <c r="AE43" s="60"/>
      <c r="AF43" s="60"/>
      <c r="AG43" s="60"/>
      <c r="AH43" s="60"/>
      <c r="AI43" s="60"/>
      <c r="AJ43" s="60"/>
      <c r="AK43" s="60">
        <v>4</v>
      </c>
      <c r="AL43" s="60"/>
      <c r="AM43" s="60"/>
      <c r="AN43" s="60"/>
      <c r="AO43" s="60"/>
      <c r="AP43" s="60"/>
      <c r="AQ43" s="60"/>
      <c r="AR43" s="60"/>
      <c r="AS43" s="60">
        <v>5</v>
      </c>
      <c r="AT43" s="60"/>
      <c r="AU43" s="60"/>
      <c r="AV43" s="60"/>
      <c r="AW43" s="60"/>
      <c r="AX43" s="60"/>
      <c r="AY43" s="60"/>
      <c r="AZ43" s="60"/>
      <c r="BA43" s="148"/>
      <c r="BB43" s="148"/>
      <c r="BC43" s="148"/>
      <c r="BD43" s="148"/>
      <c r="BE43" s="148"/>
      <c r="BF43" s="148"/>
      <c r="BG43" s="148"/>
      <c r="BH43" s="148"/>
    </row>
    <row r="44" spans="1:79" s="91" customFormat="1" ht="12.75" hidden="1" customHeight="1" x14ac:dyDescent="0.2">
      <c r="A44" s="60" t="s">
        <v>3</v>
      </c>
      <c r="B44" s="60"/>
      <c r="C44" s="60"/>
      <c r="D44" s="84" t="s">
        <v>4</v>
      </c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6"/>
      <c r="AC44" s="87" t="s">
        <v>5</v>
      </c>
      <c r="AD44" s="87"/>
      <c r="AE44" s="87"/>
      <c r="AF44" s="87"/>
      <c r="AG44" s="87"/>
      <c r="AH44" s="87"/>
      <c r="AI44" s="87"/>
      <c r="AJ44" s="87"/>
      <c r="AK44" s="87" t="s">
        <v>6</v>
      </c>
      <c r="AL44" s="87"/>
      <c r="AM44" s="87"/>
      <c r="AN44" s="87"/>
      <c r="AO44" s="87"/>
      <c r="AP44" s="87"/>
      <c r="AQ44" s="87"/>
      <c r="AR44" s="87"/>
      <c r="AS44" s="88" t="s">
        <v>7</v>
      </c>
      <c r="AT44" s="87"/>
      <c r="AU44" s="87"/>
      <c r="AV44" s="87"/>
      <c r="AW44" s="87"/>
      <c r="AX44" s="87"/>
      <c r="AY44" s="87"/>
      <c r="AZ44" s="87"/>
      <c r="BA44" s="89"/>
      <c r="BB44" s="90"/>
      <c r="BC44" s="90"/>
      <c r="BD44" s="90"/>
      <c r="BE44" s="90"/>
      <c r="BF44" s="90"/>
      <c r="BG44" s="90"/>
      <c r="BH44" s="90"/>
      <c r="CA44" s="91" t="s">
        <v>10</v>
      </c>
    </row>
    <row r="45" spans="1:79" ht="25.5" customHeight="1" x14ac:dyDescent="0.2">
      <c r="A45" s="60">
        <v>1</v>
      </c>
      <c r="B45" s="60"/>
      <c r="C45" s="60"/>
      <c r="D45" s="64" t="s">
        <v>239</v>
      </c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6"/>
      <c r="AC45" s="92">
        <v>330260</v>
      </c>
      <c r="AD45" s="92"/>
      <c r="AE45" s="92"/>
      <c r="AF45" s="92"/>
      <c r="AG45" s="92"/>
      <c r="AH45" s="92"/>
      <c r="AI45" s="92"/>
      <c r="AJ45" s="92"/>
      <c r="AK45" s="92">
        <v>0</v>
      </c>
      <c r="AL45" s="92"/>
      <c r="AM45" s="92"/>
      <c r="AN45" s="92"/>
      <c r="AO45" s="92"/>
      <c r="AP45" s="92"/>
      <c r="AQ45" s="92"/>
      <c r="AR45" s="92"/>
      <c r="AS45" s="92">
        <f>AC45+AK45</f>
        <v>330260</v>
      </c>
      <c r="AT45" s="92"/>
      <c r="AU45" s="92"/>
      <c r="AV45" s="92"/>
      <c r="AW45" s="92"/>
      <c r="AX45" s="92"/>
      <c r="AY45" s="92"/>
      <c r="AZ45" s="92"/>
      <c r="BA45" s="93"/>
      <c r="BB45" s="93"/>
      <c r="BC45" s="93"/>
      <c r="BD45" s="93"/>
      <c r="BE45" s="93"/>
      <c r="BF45" s="93"/>
      <c r="BG45" s="93"/>
      <c r="BH45" s="93"/>
      <c r="CA45" s="16" t="s">
        <v>11</v>
      </c>
    </row>
    <row r="46" spans="1:79" ht="12.75" customHeight="1" x14ac:dyDescent="0.2">
      <c r="A46" s="60">
        <v>2</v>
      </c>
      <c r="B46" s="60"/>
      <c r="C46" s="60"/>
      <c r="D46" s="64" t="s">
        <v>240</v>
      </c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6"/>
      <c r="AC46" s="92">
        <v>22240</v>
      </c>
      <c r="AD46" s="92"/>
      <c r="AE46" s="92"/>
      <c r="AF46" s="92"/>
      <c r="AG46" s="92"/>
      <c r="AH46" s="92"/>
      <c r="AI46" s="92"/>
      <c r="AJ46" s="92"/>
      <c r="AK46" s="92">
        <v>0</v>
      </c>
      <c r="AL46" s="92"/>
      <c r="AM46" s="92"/>
      <c r="AN46" s="92"/>
      <c r="AO46" s="92"/>
      <c r="AP46" s="92"/>
      <c r="AQ46" s="92"/>
      <c r="AR46" s="92"/>
      <c r="AS46" s="92">
        <f>AC46+AK46</f>
        <v>22240</v>
      </c>
      <c r="AT46" s="92"/>
      <c r="AU46" s="92"/>
      <c r="AV46" s="92"/>
      <c r="AW46" s="92"/>
      <c r="AX46" s="92"/>
      <c r="AY46" s="92"/>
      <c r="AZ46" s="92"/>
      <c r="BA46" s="93"/>
      <c r="BB46" s="93"/>
      <c r="BC46" s="93"/>
      <c r="BD46" s="93"/>
      <c r="BE46" s="93"/>
      <c r="BF46" s="93"/>
      <c r="BG46" s="93"/>
      <c r="BH46" s="93"/>
    </row>
    <row r="47" spans="1:79" s="91" customFormat="1" x14ac:dyDescent="0.2">
      <c r="A47" s="94"/>
      <c r="B47" s="94"/>
      <c r="C47" s="94"/>
      <c r="D47" s="95" t="s">
        <v>57</v>
      </c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7"/>
      <c r="AC47" s="98">
        <v>352500</v>
      </c>
      <c r="AD47" s="98"/>
      <c r="AE47" s="98"/>
      <c r="AF47" s="98"/>
      <c r="AG47" s="98"/>
      <c r="AH47" s="98"/>
      <c r="AI47" s="98"/>
      <c r="AJ47" s="98"/>
      <c r="AK47" s="98">
        <v>0</v>
      </c>
      <c r="AL47" s="98"/>
      <c r="AM47" s="98"/>
      <c r="AN47" s="98"/>
      <c r="AO47" s="98"/>
      <c r="AP47" s="98"/>
      <c r="AQ47" s="98"/>
      <c r="AR47" s="98"/>
      <c r="AS47" s="98">
        <f>AC47+AK47</f>
        <v>352500</v>
      </c>
      <c r="AT47" s="98"/>
      <c r="AU47" s="98"/>
      <c r="AV47" s="98"/>
      <c r="AW47" s="98"/>
      <c r="AX47" s="98"/>
      <c r="AY47" s="98"/>
      <c r="AZ47" s="98"/>
      <c r="BA47" s="99"/>
      <c r="BB47" s="99"/>
      <c r="BC47" s="99"/>
      <c r="BD47" s="99"/>
      <c r="BE47" s="99"/>
      <c r="BF47" s="99"/>
      <c r="BG47" s="99"/>
      <c r="BH47" s="99"/>
    </row>
    <row r="49" spans="1:79" ht="15.75" customHeight="1" x14ac:dyDescent="0.2">
      <c r="A49" s="52" t="s">
        <v>36</v>
      </c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2"/>
      <c r="BB49" s="52"/>
      <c r="BC49" s="52"/>
      <c r="BD49" s="52"/>
      <c r="BE49" s="52"/>
      <c r="BF49" s="52"/>
      <c r="BG49" s="52"/>
      <c r="BH49" s="52"/>
      <c r="BI49" s="52"/>
      <c r="BJ49" s="52"/>
      <c r="BK49" s="52"/>
      <c r="BL49" s="52"/>
    </row>
    <row r="50" spans="1:79" ht="15" customHeight="1" x14ac:dyDescent="0.2">
      <c r="A50" s="71" t="s">
        <v>100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3"/>
      <c r="BK50" s="73"/>
      <c r="BL50" s="73"/>
    </row>
    <row r="51" spans="1:79" ht="15.95" customHeight="1" x14ac:dyDescent="0.2">
      <c r="A51" s="59" t="s">
        <v>23</v>
      </c>
      <c r="B51" s="59"/>
      <c r="C51" s="59"/>
      <c r="D51" s="74" t="s">
        <v>29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6"/>
      <c r="AB51" s="59" t="s">
        <v>24</v>
      </c>
      <c r="AC51" s="59"/>
      <c r="AD51" s="59"/>
      <c r="AE51" s="59"/>
      <c r="AF51" s="59"/>
      <c r="AG51" s="59"/>
      <c r="AH51" s="59"/>
      <c r="AI51" s="59"/>
      <c r="AJ51" s="59" t="s">
        <v>25</v>
      </c>
      <c r="AK51" s="59"/>
      <c r="AL51" s="59"/>
      <c r="AM51" s="59"/>
      <c r="AN51" s="59"/>
      <c r="AO51" s="59"/>
      <c r="AP51" s="59"/>
      <c r="AQ51" s="59"/>
      <c r="AR51" s="59" t="s">
        <v>22</v>
      </c>
      <c r="AS51" s="59"/>
      <c r="AT51" s="59"/>
      <c r="AU51" s="59"/>
      <c r="AV51" s="59"/>
      <c r="AW51" s="59"/>
      <c r="AX51" s="59"/>
      <c r="AY51" s="59"/>
    </row>
    <row r="52" spans="1:79" ht="29.1" customHeight="1" x14ac:dyDescent="0.2">
      <c r="A52" s="59"/>
      <c r="B52" s="59"/>
      <c r="C52" s="59"/>
      <c r="D52" s="78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80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</row>
    <row r="53" spans="1:79" ht="15.75" customHeight="1" x14ac:dyDescent="0.2">
      <c r="A53" s="59">
        <v>1</v>
      </c>
      <c r="B53" s="59"/>
      <c r="C53" s="59"/>
      <c r="D53" s="81">
        <v>2</v>
      </c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3"/>
      <c r="AB53" s="59">
        <v>3</v>
      </c>
      <c r="AC53" s="59"/>
      <c r="AD53" s="59"/>
      <c r="AE53" s="59"/>
      <c r="AF53" s="59"/>
      <c r="AG53" s="59"/>
      <c r="AH53" s="59"/>
      <c r="AI53" s="59"/>
      <c r="AJ53" s="59">
        <v>4</v>
      </c>
      <c r="AK53" s="59"/>
      <c r="AL53" s="59"/>
      <c r="AM53" s="59"/>
      <c r="AN53" s="59"/>
      <c r="AO53" s="59"/>
      <c r="AP53" s="59"/>
      <c r="AQ53" s="59"/>
      <c r="AR53" s="59">
        <v>5</v>
      </c>
      <c r="AS53" s="59"/>
      <c r="AT53" s="59"/>
      <c r="AU53" s="59"/>
      <c r="AV53" s="59"/>
      <c r="AW53" s="59"/>
      <c r="AX53" s="59"/>
      <c r="AY53" s="59"/>
    </row>
    <row r="54" spans="1:79" ht="12.75" hidden="1" customHeight="1" x14ac:dyDescent="0.2">
      <c r="A54" s="60" t="s">
        <v>3</v>
      </c>
      <c r="B54" s="60"/>
      <c r="C54" s="60"/>
      <c r="D54" s="61" t="s">
        <v>4</v>
      </c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3"/>
      <c r="AB54" s="87" t="s">
        <v>5</v>
      </c>
      <c r="AC54" s="87"/>
      <c r="AD54" s="87"/>
      <c r="AE54" s="87"/>
      <c r="AF54" s="87"/>
      <c r="AG54" s="87"/>
      <c r="AH54" s="87"/>
      <c r="AI54" s="87"/>
      <c r="AJ54" s="87" t="s">
        <v>6</v>
      </c>
      <c r="AK54" s="87"/>
      <c r="AL54" s="87"/>
      <c r="AM54" s="87"/>
      <c r="AN54" s="87"/>
      <c r="AO54" s="87"/>
      <c r="AP54" s="87"/>
      <c r="AQ54" s="87"/>
      <c r="AR54" s="87" t="s">
        <v>7</v>
      </c>
      <c r="AS54" s="87"/>
      <c r="AT54" s="87"/>
      <c r="AU54" s="87"/>
      <c r="AV54" s="87"/>
      <c r="AW54" s="87"/>
      <c r="AX54" s="87"/>
      <c r="AY54" s="87"/>
      <c r="CA54" s="16" t="s">
        <v>12</v>
      </c>
    </row>
    <row r="55" spans="1:79" ht="12.75" customHeight="1" x14ac:dyDescent="0.2">
      <c r="A55" s="60">
        <v>1</v>
      </c>
      <c r="B55" s="60"/>
      <c r="C55" s="60"/>
      <c r="D55" s="64" t="s">
        <v>241</v>
      </c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6"/>
      <c r="AB55" s="92">
        <v>352500</v>
      </c>
      <c r="AC55" s="92"/>
      <c r="AD55" s="92"/>
      <c r="AE55" s="92"/>
      <c r="AF55" s="92"/>
      <c r="AG55" s="92"/>
      <c r="AH55" s="92"/>
      <c r="AI55" s="92"/>
      <c r="AJ55" s="92">
        <v>0</v>
      </c>
      <c r="AK55" s="92"/>
      <c r="AL55" s="92"/>
      <c r="AM55" s="92"/>
      <c r="AN55" s="92"/>
      <c r="AO55" s="92"/>
      <c r="AP55" s="92"/>
      <c r="AQ55" s="92"/>
      <c r="AR55" s="92">
        <f>AB55+AJ55</f>
        <v>352500</v>
      </c>
      <c r="AS55" s="92"/>
      <c r="AT55" s="92"/>
      <c r="AU55" s="92"/>
      <c r="AV55" s="92"/>
      <c r="AW55" s="92"/>
      <c r="AX55" s="92"/>
      <c r="AY55" s="92"/>
      <c r="CA55" s="16" t="s">
        <v>13</v>
      </c>
    </row>
    <row r="56" spans="1:79" s="91" customFormat="1" ht="12.75" customHeight="1" x14ac:dyDescent="0.2">
      <c r="A56" s="94"/>
      <c r="B56" s="94"/>
      <c r="C56" s="94"/>
      <c r="D56" s="95" t="s">
        <v>22</v>
      </c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  <c r="AA56" s="97"/>
      <c r="AB56" s="98">
        <v>352500</v>
      </c>
      <c r="AC56" s="98"/>
      <c r="AD56" s="98"/>
      <c r="AE56" s="98"/>
      <c r="AF56" s="98"/>
      <c r="AG56" s="98"/>
      <c r="AH56" s="98"/>
      <c r="AI56" s="98"/>
      <c r="AJ56" s="98">
        <v>0</v>
      </c>
      <c r="AK56" s="98"/>
      <c r="AL56" s="98"/>
      <c r="AM56" s="98"/>
      <c r="AN56" s="98"/>
      <c r="AO56" s="98"/>
      <c r="AP56" s="98"/>
      <c r="AQ56" s="98"/>
      <c r="AR56" s="98">
        <f>AB56+AJ56</f>
        <v>352500</v>
      </c>
      <c r="AS56" s="98"/>
      <c r="AT56" s="98"/>
      <c r="AU56" s="98"/>
      <c r="AV56" s="98"/>
      <c r="AW56" s="98"/>
      <c r="AX56" s="98"/>
      <c r="AY56" s="98"/>
    </row>
    <row r="58" spans="1:79" ht="15.75" customHeight="1" x14ac:dyDescent="0.2">
      <c r="A58" s="47" t="s">
        <v>37</v>
      </c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</row>
    <row r="59" spans="1:79" ht="30" customHeight="1" x14ac:dyDescent="0.2">
      <c r="A59" s="59" t="s">
        <v>23</v>
      </c>
      <c r="B59" s="59"/>
      <c r="C59" s="59"/>
      <c r="D59" s="59"/>
      <c r="E59" s="59"/>
      <c r="F59" s="59"/>
      <c r="G59" s="81" t="s">
        <v>38</v>
      </c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3"/>
      <c r="Z59" s="59" t="s">
        <v>1</v>
      </c>
      <c r="AA59" s="59"/>
      <c r="AB59" s="59"/>
      <c r="AC59" s="59"/>
      <c r="AD59" s="59"/>
      <c r="AE59" s="59" t="s">
        <v>0</v>
      </c>
      <c r="AF59" s="59"/>
      <c r="AG59" s="59"/>
      <c r="AH59" s="59"/>
      <c r="AI59" s="59"/>
      <c r="AJ59" s="59"/>
      <c r="AK59" s="59"/>
      <c r="AL59" s="59"/>
      <c r="AM59" s="59"/>
      <c r="AN59" s="59"/>
      <c r="AO59" s="81" t="s">
        <v>24</v>
      </c>
      <c r="AP59" s="82"/>
      <c r="AQ59" s="82"/>
      <c r="AR59" s="82"/>
      <c r="AS59" s="82"/>
      <c r="AT59" s="82"/>
      <c r="AU59" s="82"/>
      <c r="AV59" s="83"/>
      <c r="AW59" s="81" t="s">
        <v>25</v>
      </c>
      <c r="AX59" s="82"/>
      <c r="AY59" s="82"/>
      <c r="AZ59" s="82"/>
      <c r="BA59" s="82"/>
      <c r="BB59" s="82"/>
      <c r="BC59" s="82"/>
      <c r="BD59" s="83"/>
      <c r="BE59" s="81" t="s">
        <v>22</v>
      </c>
      <c r="BF59" s="82"/>
      <c r="BG59" s="82"/>
      <c r="BH59" s="82"/>
      <c r="BI59" s="82"/>
      <c r="BJ59" s="82"/>
      <c r="BK59" s="82"/>
      <c r="BL59" s="83"/>
    </row>
    <row r="60" spans="1:79" ht="15.75" customHeight="1" x14ac:dyDescent="0.2">
      <c r="A60" s="59">
        <v>1</v>
      </c>
      <c r="B60" s="59"/>
      <c r="C60" s="59"/>
      <c r="D60" s="59"/>
      <c r="E60" s="59"/>
      <c r="F60" s="59"/>
      <c r="G60" s="81">
        <v>2</v>
      </c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3"/>
      <c r="Z60" s="59">
        <v>3</v>
      </c>
      <c r="AA60" s="59"/>
      <c r="AB60" s="59"/>
      <c r="AC60" s="59"/>
      <c r="AD60" s="59"/>
      <c r="AE60" s="59">
        <v>4</v>
      </c>
      <c r="AF60" s="59"/>
      <c r="AG60" s="59"/>
      <c r="AH60" s="59"/>
      <c r="AI60" s="59"/>
      <c r="AJ60" s="59"/>
      <c r="AK60" s="59"/>
      <c r="AL60" s="59"/>
      <c r="AM60" s="59"/>
      <c r="AN60" s="59"/>
      <c r="AO60" s="59">
        <v>5</v>
      </c>
      <c r="AP60" s="59"/>
      <c r="AQ60" s="59"/>
      <c r="AR60" s="59"/>
      <c r="AS60" s="59"/>
      <c r="AT60" s="59"/>
      <c r="AU60" s="59"/>
      <c r="AV60" s="59"/>
      <c r="AW60" s="59">
        <v>6</v>
      </c>
      <c r="AX60" s="59"/>
      <c r="AY60" s="59"/>
      <c r="AZ60" s="59"/>
      <c r="BA60" s="59"/>
      <c r="BB60" s="59"/>
      <c r="BC60" s="59"/>
      <c r="BD60" s="59"/>
      <c r="BE60" s="59">
        <v>7</v>
      </c>
      <c r="BF60" s="59"/>
      <c r="BG60" s="59"/>
      <c r="BH60" s="59"/>
      <c r="BI60" s="59"/>
      <c r="BJ60" s="59"/>
      <c r="BK60" s="59"/>
      <c r="BL60" s="59"/>
    </row>
    <row r="61" spans="1:79" ht="12.75" hidden="1" customHeight="1" x14ac:dyDescent="0.2">
      <c r="A61" s="60" t="s">
        <v>28</v>
      </c>
      <c r="B61" s="60"/>
      <c r="C61" s="60"/>
      <c r="D61" s="60"/>
      <c r="E61" s="60"/>
      <c r="F61" s="60"/>
      <c r="G61" s="61" t="s">
        <v>4</v>
      </c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3"/>
      <c r="Z61" s="60" t="s">
        <v>16</v>
      </c>
      <c r="AA61" s="60"/>
      <c r="AB61" s="60"/>
      <c r="AC61" s="60"/>
      <c r="AD61" s="60"/>
      <c r="AE61" s="103" t="s">
        <v>27</v>
      </c>
      <c r="AF61" s="103"/>
      <c r="AG61" s="103"/>
      <c r="AH61" s="103"/>
      <c r="AI61" s="103"/>
      <c r="AJ61" s="103"/>
      <c r="AK61" s="103"/>
      <c r="AL61" s="103"/>
      <c r="AM61" s="103"/>
      <c r="AN61" s="61"/>
      <c r="AO61" s="87" t="s">
        <v>5</v>
      </c>
      <c r="AP61" s="87"/>
      <c r="AQ61" s="87"/>
      <c r="AR61" s="87"/>
      <c r="AS61" s="87"/>
      <c r="AT61" s="87"/>
      <c r="AU61" s="87"/>
      <c r="AV61" s="87"/>
      <c r="AW61" s="87" t="s">
        <v>26</v>
      </c>
      <c r="AX61" s="87"/>
      <c r="AY61" s="87"/>
      <c r="AZ61" s="87"/>
      <c r="BA61" s="87"/>
      <c r="BB61" s="87"/>
      <c r="BC61" s="87"/>
      <c r="BD61" s="87"/>
      <c r="BE61" s="87" t="s">
        <v>59</v>
      </c>
      <c r="BF61" s="87"/>
      <c r="BG61" s="87"/>
      <c r="BH61" s="87"/>
      <c r="BI61" s="87"/>
      <c r="BJ61" s="87"/>
      <c r="BK61" s="87"/>
      <c r="BL61" s="87"/>
      <c r="CA61" s="16" t="s">
        <v>14</v>
      </c>
    </row>
    <row r="62" spans="1:79" s="91" customFormat="1" ht="12.75" customHeight="1" x14ac:dyDescent="0.2">
      <c r="A62" s="94">
        <v>0</v>
      </c>
      <c r="B62" s="94"/>
      <c r="C62" s="94"/>
      <c r="D62" s="94"/>
      <c r="E62" s="94"/>
      <c r="F62" s="94"/>
      <c r="G62" s="104" t="s">
        <v>58</v>
      </c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6"/>
      <c r="Z62" s="107"/>
      <c r="AA62" s="107"/>
      <c r="AB62" s="107"/>
      <c r="AC62" s="107"/>
      <c r="AD62" s="107"/>
      <c r="AE62" s="108"/>
      <c r="AF62" s="108"/>
      <c r="AG62" s="108"/>
      <c r="AH62" s="108"/>
      <c r="AI62" s="108"/>
      <c r="AJ62" s="108"/>
      <c r="AK62" s="108"/>
      <c r="AL62" s="108"/>
      <c r="AM62" s="108"/>
      <c r="AN62" s="100"/>
      <c r="AO62" s="98"/>
      <c r="AP62" s="98"/>
      <c r="AQ62" s="98"/>
      <c r="AR62" s="98"/>
      <c r="AS62" s="9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  <c r="CA62" s="91" t="s">
        <v>15</v>
      </c>
    </row>
    <row r="63" spans="1:79" ht="33" customHeight="1" x14ac:dyDescent="0.2">
      <c r="A63" s="60">
        <v>1</v>
      </c>
      <c r="B63" s="60"/>
      <c r="C63" s="60"/>
      <c r="D63" s="60"/>
      <c r="E63" s="60"/>
      <c r="F63" s="60"/>
      <c r="G63" s="109" t="s">
        <v>242</v>
      </c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10"/>
      <c r="T63" s="110"/>
      <c r="U63" s="110"/>
      <c r="V63" s="110"/>
      <c r="W63" s="110"/>
      <c r="X63" s="110"/>
      <c r="Y63" s="111"/>
      <c r="Z63" s="88" t="s">
        <v>64</v>
      </c>
      <c r="AA63" s="88"/>
      <c r="AB63" s="88"/>
      <c r="AC63" s="88"/>
      <c r="AD63" s="88"/>
      <c r="AE63" s="109" t="s">
        <v>108</v>
      </c>
      <c r="AF63" s="110"/>
      <c r="AG63" s="110"/>
      <c r="AH63" s="110"/>
      <c r="AI63" s="110"/>
      <c r="AJ63" s="110"/>
      <c r="AK63" s="110"/>
      <c r="AL63" s="110"/>
      <c r="AM63" s="110"/>
      <c r="AN63" s="111"/>
      <c r="AO63" s="92">
        <v>22240</v>
      </c>
      <c r="AP63" s="92"/>
      <c r="AQ63" s="92"/>
      <c r="AR63" s="92"/>
      <c r="AS63" s="92"/>
      <c r="AT63" s="92"/>
      <c r="AU63" s="92"/>
      <c r="AV63" s="92"/>
      <c r="AW63" s="92">
        <v>0</v>
      </c>
      <c r="AX63" s="92"/>
      <c r="AY63" s="92"/>
      <c r="AZ63" s="92"/>
      <c r="BA63" s="92"/>
      <c r="BB63" s="92"/>
      <c r="BC63" s="92"/>
      <c r="BD63" s="92"/>
      <c r="BE63" s="92">
        <v>22240</v>
      </c>
      <c r="BF63" s="92"/>
      <c r="BG63" s="92"/>
      <c r="BH63" s="92"/>
      <c r="BI63" s="92"/>
      <c r="BJ63" s="92"/>
      <c r="BK63" s="92"/>
      <c r="BL63" s="92"/>
    </row>
    <row r="64" spans="1:79" ht="44.25" customHeight="1" x14ac:dyDescent="0.2">
      <c r="A64" s="60">
        <v>2</v>
      </c>
      <c r="B64" s="60"/>
      <c r="C64" s="60"/>
      <c r="D64" s="60"/>
      <c r="E64" s="60"/>
      <c r="F64" s="60"/>
      <c r="G64" s="109" t="s">
        <v>243</v>
      </c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1"/>
      <c r="Z64" s="88" t="s">
        <v>64</v>
      </c>
      <c r="AA64" s="88"/>
      <c r="AB64" s="88"/>
      <c r="AC64" s="88"/>
      <c r="AD64" s="88"/>
      <c r="AE64" s="109" t="s">
        <v>244</v>
      </c>
      <c r="AF64" s="110"/>
      <c r="AG64" s="110"/>
      <c r="AH64" s="110"/>
      <c r="AI64" s="110"/>
      <c r="AJ64" s="110"/>
      <c r="AK64" s="110"/>
      <c r="AL64" s="110"/>
      <c r="AM64" s="110"/>
      <c r="AN64" s="111"/>
      <c r="AO64" s="92">
        <v>330260</v>
      </c>
      <c r="AP64" s="92"/>
      <c r="AQ64" s="92"/>
      <c r="AR64" s="92"/>
      <c r="AS64" s="92"/>
      <c r="AT64" s="92"/>
      <c r="AU64" s="92"/>
      <c r="AV64" s="92"/>
      <c r="AW64" s="92">
        <v>0</v>
      </c>
      <c r="AX64" s="92"/>
      <c r="AY64" s="92"/>
      <c r="AZ64" s="92"/>
      <c r="BA64" s="92"/>
      <c r="BB64" s="92"/>
      <c r="BC64" s="92"/>
      <c r="BD64" s="92"/>
      <c r="BE64" s="92">
        <v>330260</v>
      </c>
      <c r="BF64" s="92"/>
      <c r="BG64" s="92"/>
      <c r="BH64" s="92"/>
      <c r="BI64" s="92"/>
      <c r="BJ64" s="92"/>
      <c r="BK64" s="92"/>
      <c r="BL64" s="92"/>
    </row>
    <row r="65" spans="1:64" s="91" customFormat="1" ht="12.75" customHeight="1" x14ac:dyDescent="0.2">
      <c r="A65" s="94">
        <v>0</v>
      </c>
      <c r="B65" s="94"/>
      <c r="C65" s="94"/>
      <c r="D65" s="94"/>
      <c r="E65" s="94"/>
      <c r="F65" s="94"/>
      <c r="G65" s="117" t="s">
        <v>68</v>
      </c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9"/>
      <c r="Z65" s="107"/>
      <c r="AA65" s="107"/>
      <c r="AB65" s="107"/>
      <c r="AC65" s="107"/>
      <c r="AD65" s="107"/>
      <c r="AE65" s="117"/>
      <c r="AF65" s="118"/>
      <c r="AG65" s="118"/>
      <c r="AH65" s="118"/>
      <c r="AI65" s="118"/>
      <c r="AJ65" s="118"/>
      <c r="AK65" s="118"/>
      <c r="AL65" s="118"/>
      <c r="AM65" s="118"/>
      <c r="AN65" s="119"/>
      <c r="AO65" s="98"/>
      <c r="AP65" s="98"/>
      <c r="AQ65" s="98"/>
      <c r="AR65" s="98"/>
      <c r="AS65" s="98"/>
      <c r="AT65" s="98"/>
      <c r="AU65" s="98"/>
      <c r="AV65" s="98"/>
      <c r="AW65" s="98"/>
      <c r="AX65" s="98"/>
      <c r="AY65" s="98"/>
      <c r="AZ65" s="98"/>
      <c r="BA65" s="98"/>
      <c r="BB65" s="98"/>
      <c r="BC65" s="98"/>
      <c r="BD65" s="98"/>
      <c r="BE65" s="98"/>
      <c r="BF65" s="98"/>
      <c r="BG65" s="98"/>
      <c r="BH65" s="98"/>
      <c r="BI65" s="98"/>
      <c r="BJ65" s="98"/>
      <c r="BK65" s="98"/>
      <c r="BL65" s="98"/>
    </row>
    <row r="66" spans="1:64" ht="25.5" customHeight="1" x14ac:dyDescent="0.2">
      <c r="A66" s="60">
        <v>1</v>
      </c>
      <c r="B66" s="60"/>
      <c r="C66" s="60"/>
      <c r="D66" s="60"/>
      <c r="E66" s="60"/>
      <c r="F66" s="60"/>
      <c r="G66" s="109" t="s">
        <v>245</v>
      </c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1"/>
      <c r="Z66" s="88" t="s">
        <v>61</v>
      </c>
      <c r="AA66" s="88"/>
      <c r="AB66" s="88"/>
      <c r="AC66" s="88"/>
      <c r="AD66" s="88"/>
      <c r="AE66" s="109" t="s">
        <v>161</v>
      </c>
      <c r="AF66" s="110"/>
      <c r="AG66" s="110"/>
      <c r="AH66" s="110"/>
      <c r="AI66" s="110"/>
      <c r="AJ66" s="110"/>
      <c r="AK66" s="110"/>
      <c r="AL66" s="110"/>
      <c r="AM66" s="110"/>
      <c r="AN66" s="111"/>
      <c r="AO66" s="92">
        <v>18</v>
      </c>
      <c r="AP66" s="92"/>
      <c r="AQ66" s="92"/>
      <c r="AR66" s="92"/>
      <c r="AS66" s="92"/>
      <c r="AT66" s="92"/>
      <c r="AU66" s="92"/>
      <c r="AV66" s="92"/>
      <c r="AW66" s="92">
        <v>0</v>
      </c>
      <c r="AX66" s="92"/>
      <c r="AY66" s="92"/>
      <c r="AZ66" s="92"/>
      <c r="BA66" s="92"/>
      <c r="BB66" s="92"/>
      <c r="BC66" s="92"/>
      <c r="BD66" s="92"/>
      <c r="BE66" s="92">
        <f>AO66+AW66</f>
        <v>18</v>
      </c>
      <c r="BF66" s="92"/>
      <c r="BG66" s="92"/>
      <c r="BH66" s="92"/>
      <c r="BI66" s="92"/>
      <c r="BJ66" s="92"/>
      <c r="BK66" s="92"/>
      <c r="BL66" s="92"/>
    </row>
    <row r="67" spans="1:64" ht="25.5" customHeight="1" x14ac:dyDescent="0.2">
      <c r="A67" s="60">
        <v>2</v>
      </c>
      <c r="B67" s="60"/>
      <c r="C67" s="60"/>
      <c r="D67" s="60"/>
      <c r="E67" s="60"/>
      <c r="F67" s="60"/>
      <c r="G67" s="109" t="s">
        <v>246</v>
      </c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1"/>
      <c r="Z67" s="88" t="s">
        <v>61</v>
      </c>
      <c r="AA67" s="88"/>
      <c r="AB67" s="88"/>
      <c r="AC67" s="88"/>
      <c r="AD67" s="88"/>
      <c r="AE67" s="109" t="s">
        <v>161</v>
      </c>
      <c r="AF67" s="110"/>
      <c r="AG67" s="110"/>
      <c r="AH67" s="110"/>
      <c r="AI67" s="110"/>
      <c r="AJ67" s="110"/>
      <c r="AK67" s="110"/>
      <c r="AL67" s="110"/>
      <c r="AM67" s="110"/>
      <c r="AN67" s="111"/>
      <c r="AO67" s="92">
        <v>6</v>
      </c>
      <c r="AP67" s="92"/>
      <c r="AQ67" s="92"/>
      <c r="AR67" s="92"/>
      <c r="AS67" s="92"/>
      <c r="AT67" s="92"/>
      <c r="AU67" s="92"/>
      <c r="AV67" s="92"/>
      <c r="AW67" s="92">
        <v>0</v>
      </c>
      <c r="AX67" s="92"/>
      <c r="AY67" s="92"/>
      <c r="AZ67" s="92"/>
      <c r="BA67" s="92"/>
      <c r="BB67" s="92"/>
      <c r="BC67" s="92"/>
      <c r="BD67" s="92"/>
      <c r="BE67" s="92">
        <v>6</v>
      </c>
      <c r="BF67" s="92"/>
      <c r="BG67" s="92"/>
      <c r="BH67" s="92"/>
      <c r="BI67" s="92"/>
      <c r="BJ67" s="92"/>
      <c r="BK67" s="92"/>
      <c r="BL67" s="92"/>
    </row>
    <row r="68" spans="1:64" s="91" customFormat="1" ht="12.75" customHeight="1" x14ac:dyDescent="0.2">
      <c r="A68" s="94">
        <v>0</v>
      </c>
      <c r="B68" s="94"/>
      <c r="C68" s="94"/>
      <c r="D68" s="94"/>
      <c r="E68" s="94"/>
      <c r="F68" s="94"/>
      <c r="G68" s="117" t="s">
        <v>80</v>
      </c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9"/>
      <c r="Z68" s="107"/>
      <c r="AA68" s="107"/>
      <c r="AB68" s="107"/>
      <c r="AC68" s="107"/>
      <c r="AD68" s="107"/>
      <c r="AE68" s="117"/>
      <c r="AF68" s="118"/>
      <c r="AG68" s="118"/>
      <c r="AH68" s="118"/>
      <c r="AI68" s="118"/>
      <c r="AJ68" s="118"/>
      <c r="AK68" s="118"/>
      <c r="AL68" s="118"/>
      <c r="AM68" s="118"/>
      <c r="AN68" s="119"/>
      <c r="AO68" s="98"/>
      <c r="AP68" s="98"/>
      <c r="AQ68" s="98"/>
      <c r="AR68" s="98"/>
      <c r="AS68" s="9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8"/>
      <c r="BJ68" s="98"/>
      <c r="BK68" s="98"/>
      <c r="BL68" s="98"/>
    </row>
    <row r="69" spans="1:64" ht="25.5" customHeight="1" x14ac:dyDescent="0.2">
      <c r="A69" s="60">
        <v>1</v>
      </c>
      <c r="B69" s="60"/>
      <c r="C69" s="60"/>
      <c r="D69" s="60"/>
      <c r="E69" s="60"/>
      <c r="F69" s="60"/>
      <c r="G69" s="109" t="s">
        <v>247</v>
      </c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  <c r="U69" s="110"/>
      <c r="V69" s="110"/>
      <c r="W69" s="110"/>
      <c r="X69" s="110"/>
      <c r="Y69" s="111"/>
      <c r="Z69" s="88" t="s">
        <v>64</v>
      </c>
      <c r="AA69" s="88"/>
      <c r="AB69" s="88"/>
      <c r="AC69" s="88"/>
      <c r="AD69" s="88"/>
      <c r="AE69" s="109" t="s">
        <v>82</v>
      </c>
      <c r="AF69" s="110"/>
      <c r="AG69" s="110"/>
      <c r="AH69" s="110"/>
      <c r="AI69" s="110"/>
      <c r="AJ69" s="110"/>
      <c r="AK69" s="110"/>
      <c r="AL69" s="110"/>
      <c r="AM69" s="110"/>
      <c r="AN69" s="111"/>
      <c r="AO69" s="92">
        <v>1236</v>
      </c>
      <c r="AP69" s="92"/>
      <c r="AQ69" s="92"/>
      <c r="AR69" s="92"/>
      <c r="AS69" s="92"/>
      <c r="AT69" s="92"/>
      <c r="AU69" s="92"/>
      <c r="AV69" s="92"/>
      <c r="AW69" s="92">
        <v>0</v>
      </c>
      <c r="AX69" s="92"/>
      <c r="AY69" s="92"/>
      <c r="AZ69" s="92"/>
      <c r="BA69" s="92"/>
      <c r="BB69" s="92"/>
      <c r="BC69" s="92"/>
      <c r="BD69" s="92"/>
      <c r="BE69" s="92">
        <f>AO69+AW69</f>
        <v>1236</v>
      </c>
      <c r="BF69" s="92"/>
      <c r="BG69" s="92"/>
      <c r="BH69" s="92"/>
      <c r="BI69" s="92"/>
      <c r="BJ69" s="92"/>
      <c r="BK69" s="92"/>
      <c r="BL69" s="92"/>
    </row>
    <row r="70" spans="1:64" ht="12.75" customHeight="1" x14ac:dyDescent="0.2">
      <c r="A70" s="60">
        <v>2</v>
      </c>
      <c r="B70" s="60"/>
      <c r="C70" s="60"/>
      <c r="D70" s="60"/>
      <c r="E70" s="60"/>
      <c r="F70" s="60"/>
      <c r="G70" s="109" t="s">
        <v>248</v>
      </c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1"/>
      <c r="Z70" s="88" t="s">
        <v>64</v>
      </c>
      <c r="AA70" s="88"/>
      <c r="AB70" s="88"/>
      <c r="AC70" s="88"/>
      <c r="AD70" s="88"/>
      <c r="AE70" s="109" t="s">
        <v>82</v>
      </c>
      <c r="AF70" s="110"/>
      <c r="AG70" s="110"/>
      <c r="AH70" s="110"/>
      <c r="AI70" s="110"/>
      <c r="AJ70" s="110"/>
      <c r="AK70" s="110"/>
      <c r="AL70" s="110"/>
      <c r="AM70" s="110"/>
      <c r="AN70" s="111"/>
      <c r="AO70" s="92">
        <v>58750</v>
      </c>
      <c r="AP70" s="92"/>
      <c r="AQ70" s="92"/>
      <c r="AR70" s="92"/>
      <c r="AS70" s="92"/>
      <c r="AT70" s="92"/>
      <c r="AU70" s="92"/>
      <c r="AV70" s="92"/>
      <c r="AW70" s="92">
        <v>0</v>
      </c>
      <c r="AX70" s="92"/>
      <c r="AY70" s="92"/>
      <c r="AZ70" s="92"/>
      <c r="BA70" s="92"/>
      <c r="BB70" s="92"/>
      <c r="BC70" s="92"/>
      <c r="BD70" s="92"/>
      <c r="BE70" s="92">
        <v>58750</v>
      </c>
      <c r="BF70" s="92"/>
      <c r="BG70" s="92"/>
      <c r="BH70" s="92"/>
      <c r="BI70" s="92"/>
      <c r="BJ70" s="92"/>
      <c r="BK70" s="92"/>
      <c r="BL70" s="92"/>
    </row>
    <row r="71" spans="1:64" s="91" customFormat="1" ht="12.75" customHeight="1" x14ac:dyDescent="0.2">
      <c r="A71" s="94">
        <v>0</v>
      </c>
      <c r="B71" s="94"/>
      <c r="C71" s="94"/>
      <c r="D71" s="94"/>
      <c r="E71" s="94"/>
      <c r="F71" s="94"/>
      <c r="G71" s="117" t="s">
        <v>91</v>
      </c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9"/>
      <c r="Z71" s="107"/>
      <c r="AA71" s="107"/>
      <c r="AB71" s="107"/>
      <c r="AC71" s="107"/>
      <c r="AD71" s="107"/>
      <c r="AE71" s="117"/>
      <c r="AF71" s="118"/>
      <c r="AG71" s="118"/>
      <c r="AH71" s="118"/>
      <c r="AI71" s="118"/>
      <c r="AJ71" s="118"/>
      <c r="AK71" s="118"/>
      <c r="AL71" s="118"/>
      <c r="AM71" s="118"/>
      <c r="AN71" s="119"/>
      <c r="AO71" s="98"/>
      <c r="AP71" s="98"/>
      <c r="AQ71" s="98"/>
      <c r="AR71" s="98"/>
      <c r="AS71" s="98"/>
      <c r="AT71" s="98"/>
      <c r="AU71" s="98"/>
      <c r="AV71" s="98"/>
      <c r="AW71" s="98"/>
      <c r="AX71" s="98"/>
      <c r="AY71" s="98"/>
      <c r="AZ71" s="98"/>
      <c r="BA71" s="98"/>
      <c r="BB71" s="98"/>
      <c r="BC71" s="98"/>
      <c r="BD71" s="98"/>
      <c r="BE71" s="98"/>
      <c r="BF71" s="98"/>
      <c r="BG71" s="98"/>
      <c r="BH71" s="98"/>
      <c r="BI71" s="98"/>
      <c r="BJ71" s="98"/>
      <c r="BK71" s="98"/>
      <c r="BL71" s="98"/>
    </row>
    <row r="72" spans="1:64" ht="12.75" customHeight="1" x14ac:dyDescent="0.2">
      <c r="A72" s="60">
        <v>1</v>
      </c>
      <c r="B72" s="60"/>
      <c r="C72" s="60"/>
      <c r="D72" s="60"/>
      <c r="E72" s="60"/>
      <c r="F72" s="60"/>
      <c r="G72" s="109" t="s">
        <v>249</v>
      </c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1"/>
      <c r="Z72" s="88" t="s">
        <v>93</v>
      </c>
      <c r="AA72" s="88"/>
      <c r="AB72" s="88"/>
      <c r="AC72" s="88"/>
      <c r="AD72" s="88"/>
      <c r="AE72" s="109" t="s">
        <v>82</v>
      </c>
      <c r="AF72" s="110"/>
      <c r="AG72" s="110"/>
      <c r="AH72" s="110"/>
      <c r="AI72" s="110"/>
      <c r="AJ72" s="110"/>
      <c r="AK72" s="110"/>
      <c r="AL72" s="110"/>
      <c r="AM72" s="110"/>
      <c r="AN72" s="111"/>
      <c r="AO72" s="92">
        <v>100</v>
      </c>
      <c r="AP72" s="92"/>
      <c r="AQ72" s="92"/>
      <c r="AR72" s="92"/>
      <c r="AS72" s="92"/>
      <c r="AT72" s="92"/>
      <c r="AU72" s="92"/>
      <c r="AV72" s="92"/>
      <c r="AW72" s="92">
        <v>0</v>
      </c>
      <c r="AX72" s="92"/>
      <c r="AY72" s="92"/>
      <c r="AZ72" s="92"/>
      <c r="BA72" s="92"/>
      <c r="BB72" s="92"/>
      <c r="BC72" s="92"/>
      <c r="BD72" s="92"/>
      <c r="BE72" s="92">
        <v>100</v>
      </c>
      <c r="BF72" s="92"/>
      <c r="BG72" s="92"/>
      <c r="BH72" s="92"/>
      <c r="BI72" s="92"/>
      <c r="BJ72" s="92"/>
      <c r="BK72" s="92"/>
      <c r="BL72" s="92"/>
    </row>
    <row r="73" spans="1:64" ht="3" customHeight="1" x14ac:dyDescent="0.2">
      <c r="AO73" s="120"/>
      <c r="AP73" s="120"/>
      <c r="AQ73" s="120"/>
      <c r="AR73" s="120"/>
      <c r="AS73" s="120"/>
      <c r="AT73" s="120"/>
      <c r="AU73" s="120"/>
      <c r="AV73" s="120"/>
      <c r="AW73" s="120"/>
      <c r="AX73" s="120"/>
      <c r="AY73" s="120"/>
      <c r="AZ73" s="120"/>
      <c r="BA73" s="120"/>
      <c r="BB73" s="120"/>
      <c r="BC73" s="120"/>
      <c r="BD73" s="120"/>
      <c r="BE73" s="120"/>
      <c r="BF73" s="120"/>
      <c r="BG73" s="120"/>
      <c r="BH73" s="120"/>
      <c r="BI73" s="120"/>
      <c r="BJ73" s="120"/>
      <c r="BK73" s="120"/>
      <c r="BL73" s="120"/>
    </row>
    <row r="74" spans="1:64" hidden="1" x14ac:dyDescent="0.2"/>
    <row r="75" spans="1:64" ht="24" customHeight="1" x14ac:dyDescent="0.3">
      <c r="A75" s="121" t="s">
        <v>112</v>
      </c>
      <c r="B75" s="121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  <c r="AI75" s="121"/>
      <c r="AJ75" s="121"/>
      <c r="AK75" s="121"/>
      <c r="AL75" s="121"/>
      <c r="AM75" s="121"/>
      <c r="AN75" s="122"/>
      <c r="AO75" s="123"/>
      <c r="AP75" s="124"/>
      <c r="AQ75" s="124"/>
      <c r="AR75" s="124"/>
      <c r="AS75" s="124"/>
      <c r="AT75" s="124"/>
      <c r="AU75" s="124"/>
      <c r="AV75" s="124"/>
      <c r="AW75" s="124"/>
      <c r="AX75" s="123"/>
      <c r="AY75" s="125" t="s">
        <v>113</v>
      </c>
      <c r="AZ75" s="125"/>
      <c r="BA75" s="125"/>
      <c r="BB75" s="125"/>
      <c r="BC75" s="125"/>
      <c r="BD75" s="125"/>
      <c r="BE75" s="125"/>
      <c r="BF75" s="125"/>
      <c r="BG75" s="125"/>
      <c r="BH75" s="125"/>
      <c r="BI75" s="125"/>
      <c r="BJ75" s="125"/>
      <c r="BK75" s="125"/>
      <c r="BL75" s="125"/>
    </row>
    <row r="76" spans="1:64" ht="11.25" customHeight="1" x14ac:dyDescent="0.3">
      <c r="A76" s="126"/>
      <c r="B76" s="126"/>
      <c r="C76" s="126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W76" s="127"/>
      <c r="X76" s="127"/>
      <c r="Y76" s="127"/>
      <c r="Z76" s="127"/>
      <c r="AA76" s="127"/>
      <c r="AB76" s="127"/>
      <c r="AC76" s="127"/>
      <c r="AD76" s="127"/>
      <c r="AE76" s="127"/>
      <c r="AF76" s="127"/>
      <c r="AG76" s="127"/>
      <c r="AH76" s="127"/>
      <c r="AI76" s="127"/>
      <c r="AJ76" s="127"/>
      <c r="AK76" s="127"/>
      <c r="AL76" s="127"/>
      <c r="AM76" s="127"/>
      <c r="AN76" s="128"/>
      <c r="AO76" s="129"/>
      <c r="AP76" s="129"/>
      <c r="AQ76" s="129"/>
      <c r="AR76" s="129"/>
      <c r="AS76" s="129"/>
      <c r="AT76" s="129"/>
      <c r="AU76" s="129"/>
      <c r="AV76" s="129"/>
      <c r="AW76" s="129"/>
      <c r="AX76" s="129"/>
      <c r="AY76" s="129"/>
      <c r="AZ76" s="129"/>
      <c r="BA76" s="129"/>
      <c r="BB76" s="129"/>
      <c r="BC76" s="129"/>
      <c r="BD76" s="129"/>
      <c r="BE76" s="129"/>
      <c r="BF76" s="129"/>
      <c r="BG76" s="129"/>
      <c r="BH76" s="9"/>
      <c r="BI76" s="9"/>
      <c r="BJ76" s="9"/>
      <c r="BK76" s="9"/>
      <c r="BL76" s="9"/>
    </row>
    <row r="77" spans="1:64" ht="19.5" customHeight="1" x14ac:dyDescent="0.3">
      <c r="A77" s="125" t="s">
        <v>114</v>
      </c>
      <c r="B77" s="125"/>
      <c r="C77" s="125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  <c r="V77" s="125"/>
      <c r="W77" s="125"/>
      <c r="X77" s="125"/>
      <c r="Y77" s="125"/>
      <c r="Z77" s="125"/>
      <c r="AA77" s="125"/>
      <c r="AB77" s="125"/>
      <c r="AC77" s="125"/>
      <c r="AD77" s="125"/>
      <c r="AE77" s="125"/>
      <c r="AF77" s="125"/>
      <c r="AG77" s="125"/>
      <c r="AH77" s="125"/>
      <c r="AI77" s="125"/>
      <c r="AJ77" s="125"/>
      <c r="AK77" s="125"/>
      <c r="AL77" s="125"/>
      <c r="AM77" s="130"/>
      <c r="AN77" s="131"/>
      <c r="AO77" s="123"/>
      <c r="AP77" s="124"/>
      <c r="AQ77" s="124"/>
      <c r="AR77" s="124"/>
      <c r="AS77" s="124"/>
      <c r="AT77" s="124"/>
      <c r="AU77" s="124"/>
      <c r="AV77" s="124"/>
      <c r="AW77" s="124"/>
      <c r="AX77" s="123"/>
      <c r="AY77" s="125" t="s">
        <v>109</v>
      </c>
      <c r="AZ77" s="125"/>
      <c r="BA77" s="125"/>
      <c r="BB77" s="125"/>
      <c r="BC77" s="125"/>
      <c r="BD77" s="125"/>
      <c r="BE77" s="125"/>
      <c r="BF77" s="125"/>
      <c r="BG77" s="125"/>
      <c r="BH77" s="125"/>
      <c r="BI77" s="125"/>
      <c r="BJ77" s="125"/>
      <c r="BK77" s="125"/>
      <c r="BL77" s="125"/>
    </row>
    <row r="78" spans="1:64" ht="3.75" customHeight="1" x14ac:dyDescent="0.3">
      <c r="A78" s="126"/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32"/>
      <c r="X78" s="132"/>
      <c r="Y78" s="132"/>
      <c r="Z78" s="132"/>
      <c r="AA78" s="132"/>
      <c r="AB78" s="132"/>
      <c r="AC78" s="132"/>
      <c r="AD78" s="132"/>
      <c r="AE78" s="132"/>
      <c r="AF78" s="132"/>
      <c r="AG78" s="132"/>
      <c r="AH78" s="132"/>
      <c r="AI78" s="132"/>
      <c r="AJ78" s="132"/>
      <c r="AK78" s="132"/>
      <c r="AL78" s="132"/>
      <c r="AM78" s="132"/>
      <c r="AN78" s="133"/>
      <c r="AO78" s="129"/>
      <c r="AP78" s="129"/>
      <c r="AQ78" s="129"/>
      <c r="AR78" s="129"/>
      <c r="AS78" s="129"/>
      <c r="AT78" s="129"/>
      <c r="AU78" s="129"/>
      <c r="AV78" s="129"/>
      <c r="AW78" s="129"/>
      <c r="AX78" s="129"/>
      <c r="AY78" s="129"/>
      <c r="AZ78" s="129"/>
      <c r="BA78" s="129"/>
      <c r="BB78" s="129"/>
      <c r="BC78" s="129"/>
      <c r="BD78" s="129"/>
      <c r="BE78" s="129"/>
      <c r="BF78" s="129"/>
      <c r="BG78" s="129"/>
      <c r="BH78" s="9"/>
      <c r="BI78" s="9"/>
      <c r="BJ78" s="9"/>
      <c r="BK78" s="9"/>
      <c r="BL78" s="9"/>
    </row>
    <row r="79" spans="1:64" ht="26.25" customHeight="1" x14ac:dyDescent="0.35">
      <c r="A79" s="134" t="s">
        <v>115</v>
      </c>
      <c r="B79" s="134"/>
      <c r="C79" s="134"/>
      <c r="D79" s="134"/>
      <c r="E79" s="134"/>
      <c r="F79" s="134"/>
      <c r="G79" s="134"/>
      <c r="H79" s="134"/>
      <c r="I79" s="134"/>
      <c r="J79" s="134"/>
      <c r="K79" s="134"/>
      <c r="L79" s="134"/>
      <c r="M79" s="134"/>
      <c r="N79" s="134"/>
      <c r="O79" s="134"/>
      <c r="P79" s="134"/>
      <c r="Q79" s="134"/>
      <c r="R79" s="134"/>
      <c r="S79" s="134"/>
      <c r="T79" s="134"/>
      <c r="U79" s="134"/>
      <c r="V79" s="134"/>
      <c r="W79" s="134"/>
      <c r="X79" s="134"/>
      <c r="Y79" s="134"/>
      <c r="Z79" s="134"/>
      <c r="AA79" s="134"/>
      <c r="AB79" s="134"/>
      <c r="AC79" s="134"/>
      <c r="AD79" s="134"/>
      <c r="AE79" s="134"/>
      <c r="AF79" s="134"/>
      <c r="AG79" s="134"/>
      <c r="AH79" s="134"/>
      <c r="AI79" s="134"/>
      <c r="AJ79" s="134"/>
      <c r="AK79" s="134"/>
      <c r="AL79" s="134"/>
      <c r="AM79" s="134"/>
      <c r="AN79" s="134"/>
      <c r="AO79" s="135"/>
      <c r="AP79" s="136"/>
      <c r="AQ79" s="136"/>
      <c r="AR79" s="136"/>
      <c r="AS79" s="136"/>
      <c r="AT79" s="136"/>
      <c r="AU79" s="136"/>
      <c r="AV79" s="136"/>
      <c r="AW79" s="136"/>
      <c r="AX79" s="135"/>
      <c r="AY79" s="137" t="s">
        <v>116</v>
      </c>
      <c r="AZ79" s="137"/>
      <c r="BA79" s="137"/>
      <c r="BB79" s="137"/>
      <c r="BC79" s="137"/>
      <c r="BD79" s="137"/>
      <c r="BE79" s="137"/>
      <c r="BF79" s="137"/>
      <c r="BG79" s="137"/>
      <c r="BH79" s="137"/>
      <c r="BI79" s="137"/>
      <c r="BJ79" s="137"/>
      <c r="BK79" s="137"/>
      <c r="BL79" s="137"/>
    </row>
    <row r="80" spans="1:64" ht="10.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</row>
    <row r="81" spans="1:64" ht="15.75" customHeight="1" x14ac:dyDescent="0.25">
      <c r="A81" s="15"/>
      <c r="B81" s="15"/>
      <c r="C81" s="15"/>
      <c r="D81" s="15"/>
      <c r="E81" s="15"/>
      <c r="F81" s="15"/>
      <c r="G81" s="15"/>
      <c r="H81" s="15"/>
      <c r="I81" s="3"/>
      <c r="J81" s="3"/>
      <c r="K81" s="3"/>
      <c r="L81" s="3"/>
      <c r="M81" s="3"/>
      <c r="N81" s="3"/>
      <c r="O81" s="3"/>
      <c r="P81" s="3"/>
      <c r="Q81" s="3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68"/>
      <c r="AO81" s="138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39"/>
      <c r="BB81" s="139"/>
      <c r="BC81" s="139"/>
      <c r="BD81" s="139"/>
      <c r="BE81" s="139"/>
      <c r="BF81" s="139"/>
      <c r="BG81" s="139"/>
      <c r="BH81" s="9"/>
      <c r="BI81" s="9"/>
      <c r="BJ81" s="9"/>
      <c r="BK81" s="9"/>
      <c r="BL81" s="9"/>
    </row>
    <row r="82" spans="1:64" ht="15.75" x14ac:dyDescent="0.25">
      <c r="A82" s="6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9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9"/>
      <c r="BI82" s="9"/>
      <c r="BJ82" s="9"/>
      <c r="BK82" s="9"/>
      <c r="BL82" s="9"/>
    </row>
    <row r="83" spans="1:64" ht="9.75" customHeight="1" x14ac:dyDescent="0.25">
      <c r="A83" s="10"/>
      <c r="B83" s="10"/>
      <c r="C83" s="10"/>
      <c r="D83" s="10"/>
      <c r="E83" s="10"/>
      <c r="F83" s="10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</row>
    <row r="84" spans="1:64" ht="15.75" x14ac:dyDescent="0.25">
      <c r="A84" s="10"/>
      <c r="B84" s="14"/>
      <c r="C84" s="14"/>
      <c r="D84" s="14"/>
      <c r="E84" s="14"/>
      <c r="F84" s="14"/>
      <c r="G84" s="14"/>
      <c r="H84" s="14"/>
      <c r="I84" s="8"/>
      <c r="J84" s="8"/>
      <c r="K84" s="8"/>
      <c r="L84" s="8"/>
      <c r="M84" s="8"/>
      <c r="N84" s="8"/>
      <c r="O84" s="8"/>
      <c r="P84" s="8"/>
      <c r="Q84" s="8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</row>
    <row r="85" spans="1:64" x14ac:dyDescent="0.2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</row>
  </sheetData>
  <mergeCells count="228">
    <mergeCell ref="A84:H84"/>
    <mergeCell ref="W78:AM78"/>
    <mergeCell ref="A79:AN79"/>
    <mergeCell ref="A81:H81"/>
    <mergeCell ref="AO81:BG81"/>
    <mergeCell ref="AO82:BG82"/>
    <mergeCell ref="A83:F83"/>
    <mergeCell ref="W83:AM83"/>
    <mergeCell ref="BE72:BL72"/>
    <mergeCell ref="A75:AM75"/>
    <mergeCell ref="AY75:BL75"/>
    <mergeCell ref="W76:AM76"/>
    <mergeCell ref="A77:AL77"/>
    <mergeCell ref="AY77:BL77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0:F60"/>
    <mergeCell ref="G60:Y60"/>
    <mergeCell ref="Z60:AD60"/>
    <mergeCell ref="AE60:AN60"/>
    <mergeCell ref="AO60:AV60"/>
    <mergeCell ref="AW60:BD60"/>
    <mergeCell ref="A58:BL58"/>
    <mergeCell ref="A59:F59"/>
    <mergeCell ref="G59:Y59"/>
    <mergeCell ref="Z59:AD59"/>
    <mergeCell ref="AE59:AN59"/>
    <mergeCell ref="AO59:AV59"/>
    <mergeCell ref="AW59:BD59"/>
    <mergeCell ref="BE59:BL59"/>
    <mergeCell ref="A55:C55"/>
    <mergeCell ref="D55:AA55"/>
    <mergeCell ref="AB55:AI55"/>
    <mergeCell ref="AJ55:AQ55"/>
    <mergeCell ref="AR55:AY55"/>
    <mergeCell ref="A56:C56"/>
    <mergeCell ref="D56:AA56"/>
    <mergeCell ref="AB56:AI56"/>
    <mergeCell ref="AJ56:AQ56"/>
    <mergeCell ref="AR56:AY56"/>
    <mergeCell ref="A53:C53"/>
    <mergeCell ref="D53:AA53"/>
    <mergeCell ref="AB53:AI53"/>
    <mergeCell ref="AJ53:AQ53"/>
    <mergeCell ref="AR53:AY53"/>
    <mergeCell ref="A54:C54"/>
    <mergeCell ref="D54:AA54"/>
    <mergeCell ref="AB54:AI54"/>
    <mergeCell ref="AJ54:AQ54"/>
    <mergeCell ref="AR54:AY54"/>
    <mergeCell ref="A50:AY50"/>
    <mergeCell ref="A51:C52"/>
    <mergeCell ref="D51:AA52"/>
    <mergeCell ref="AB51:AI52"/>
    <mergeCell ref="AJ51:AQ52"/>
    <mergeCell ref="AR51:AY52"/>
    <mergeCell ref="A47:C47"/>
    <mergeCell ref="D47:AB47"/>
    <mergeCell ref="AC47:AJ47"/>
    <mergeCell ref="AK47:AR47"/>
    <mergeCell ref="AS47:AZ47"/>
    <mergeCell ref="A49:BL49"/>
    <mergeCell ref="A45:C45"/>
    <mergeCell ref="D45:AB45"/>
    <mergeCell ref="AC45:AJ45"/>
    <mergeCell ref="AK45:AR45"/>
    <mergeCell ref="AS45:AZ45"/>
    <mergeCell ref="A46:C46"/>
    <mergeCell ref="D46:AB46"/>
    <mergeCell ref="AC46:AJ46"/>
    <mergeCell ref="AK46:AR46"/>
    <mergeCell ref="AS46:AZ46"/>
    <mergeCell ref="A43:C43"/>
    <mergeCell ref="D43:AB43"/>
    <mergeCell ref="AC43:AJ43"/>
    <mergeCell ref="AK43:AR43"/>
    <mergeCell ref="AS43:AZ43"/>
    <mergeCell ref="A44:C44"/>
    <mergeCell ref="D44:AB44"/>
    <mergeCell ref="AC44:AJ44"/>
    <mergeCell ref="AK44:AR44"/>
    <mergeCell ref="AS44:AZ44"/>
    <mergeCell ref="A37:F37"/>
    <mergeCell ref="G37:BL37"/>
    <mergeCell ref="A39:AZ39"/>
    <mergeCell ref="A40:AZ40"/>
    <mergeCell ref="A41:C42"/>
    <mergeCell ref="D41:AB42"/>
    <mergeCell ref="AC41:AJ42"/>
    <mergeCell ref="AK41:AR42"/>
    <mergeCell ref="AS41:AZ42"/>
    <mergeCell ref="A33:BL33"/>
    <mergeCell ref="A34:F34"/>
    <mergeCell ref="G34:BL34"/>
    <mergeCell ref="A35:F35"/>
    <mergeCell ref="G35:BL35"/>
    <mergeCell ref="A36:F36"/>
    <mergeCell ref="G36:BL36"/>
    <mergeCell ref="A27:F27"/>
    <mergeCell ref="G27:BL27"/>
    <mergeCell ref="A28:F28"/>
    <mergeCell ref="G28:BL28"/>
    <mergeCell ref="A30:BL30"/>
    <mergeCell ref="A31:BL31"/>
    <mergeCell ref="A21:BL21"/>
    <mergeCell ref="A22:BL22"/>
    <mergeCell ref="A24:BL24"/>
    <mergeCell ref="A25:F25"/>
    <mergeCell ref="G25:BL25"/>
    <mergeCell ref="A26:F26"/>
    <mergeCell ref="G26:BL26"/>
    <mergeCell ref="A18:T18"/>
    <mergeCell ref="U18:AD18"/>
    <mergeCell ref="AE18:AR18"/>
    <mergeCell ref="AS18:BC18"/>
    <mergeCell ref="BD18:BL18"/>
    <mergeCell ref="A19:H19"/>
    <mergeCell ref="I19:S19"/>
    <mergeCell ref="T19:W19"/>
    <mergeCell ref="BE15:BL15"/>
    <mergeCell ref="B16:L16"/>
    <mergeCell ref="N16:Y16"/>
    <mergeCell ref="AA16:AI16"/>
    <mergeCell ref="AK16:BC16"/>
    <mergeCell ref="BE16:BL16"/>
    <mergeCell ref="B13:L13"/>
    <mergeCell ref="N13:AS13"/>
    <mergeCell ref="AU13:BB13"/>
    <mergeCell ref="B15:L15"/>
    <mergeCell ref="N15:Y15"/>
    <mergeCell ref="AA15:AI15"/>
    <mergeCell ref="AK15:BC15"/>
    <mergeCell ref="B10:L10"/>
    <mergeCell ref="N10:AS10"/>
    <mergeCell ref="AU10:BB10"/>
    <mergeCell ref="B12:L12"/>
    <mergeCell ref="N12:AS12"/>
    <mergeCell ref="AU12:BB12"/>
    <mergeCell ref="AO1:BL1"/>
    <mergeCell ref="AO2:BL2"/>
    <mergeCell ref="AO3:BL3"/>
    <mergeCell ref="A6:BL6"/>
    <mergeCell ref="A7:BL7"/>
    <mergeCell ref="B9:L9"/>
    <mergeCell ref="N9:AS9"/>
    <mergeCell ref="AU9:BB9"/>
  </mergeCells>
  <conditionalFormatting sqref="G62:L62">
    <cfRule type="cellIs" dxfId="24" priority="23" stopIfTrue="1" operator="equal">
      <formula>$G61</formula>
    </cfRule>
  </conditionalFormatting>
  <conditionalFormatting sqref="D45">
    <cfRule type="cellIs" dxfId="23" priority="24" stopIfTrue="1" operator="equal">
      <formula>$D44</formula>
    </cfRule>
  </conditionalFormatting>
  <conditionalFormatting sqref="A62:F62">
    <cfRule type="cellIs" dxfId="22" priority="25" stopIfTrue="1" operator="equal">
      <formula>0</formula>
    </cfRule>
  </conditionalFormatting>
  <conditionalFormatting sqref="D46">
    <cfRule type="cellIs" dxfId="21" priority="22" stopIfTrue="1" operator="equal">
      <formula>$D45</formula>
    </cfRule>
  </conditionalFormatting>
  <conditionalFormatting sqref="D47">
    <cfRule type="cellIs" dxfId="20" priority="21" stopIfTrue="1" operator="equal">
      <formula>$D46</formula>
    </cfRule>
  </conditionalFormatting>
  <conditionalFormatting sqref="G63">
    <cfRule type="cellIs" dxfId="19" priority="19" stopIfTrue="1" operator="equal">
      <formula>$G62</formula>
    </cfRule>
  </conditionalFormatting>
  <conditionalFormatting sqref="A63:F63">
    <cfRule type="cellIs" dxfId="18" priority="20" stopIfTrue="1" operator="equal">
      <formula>0</formula>
    </cfRule>
  </conditionalFormatting>
  <conditionalFormatting sqref="G64">
    <cfRule type="cellIs" dxfId="17" priority="17" stopIfTrue="1" operator="equal">
      <formula>$G63</formula>
    </cfRule>
  </conditionalFormatting>
  <conditionalFormatting sqref="A64:F64">
    <cfRule type="cellIs" dxfId="16" priority="18" stopIfTrue="1" operator="equal">
      <formula>0</formula>
    </cfRule>
  </conditionalFormatting>
  <conditionalFormatting sqref="G65">
    <cfRule type="cellIs" dxfId="15" priority="15" stopIfTrue="1" operator="equal">
      <formula>$G64</formula>
    </cfRule>
  </conditionalFormatting>
  <conditionalFormatting sqref="A65:F65">
    <cfRule type="cellIs" dxfId="14" priority="16" stopIfTrue="1" operator="equal">
      <formula>0</formula>
    </cfRule>
  </conditionalFormatting>
  <conditionalFormatting sqref="G66">
    <cfRule type="cellIs" dxfId="13" priority="13" stopIfTrue="1" operator="equal">
      <formula>$G65</formula>
    </cfRule>
  </conditionalFormatting>
  <conditionalFormatting sqref="A66:F66">
    <cfRule type="cellIs" dxfId="12" priority="14" stopIfTrue="1" operator="equal">
      <formula>0</formula>
    </cfRule>
  </conditionalFormatting>
  <conditionalFormatting sqref="G67">
    <cfRule type="cellIs" dxfId="11" priority="11" stopIfTrue="1" operator="equal">
      <formula>$G66</formula>
    </cfRule>
  </conditionalFormatting>
  <conditionalFormatting sqref="A67:F67">
    <cfRule type="cellIs" dxfId="10" priority="12" stopIfTrue="1" operator="equal">
      <formula>0</formula>
    </cfRule>
  </conditionalFormatting>
  <conditionalFormatting sqref="G68">
    <cfRule type="cellIs" dxfId="9" priority="9" stopIfTrue="1" operator="equal">
      <formula>$G67</formula>
    </cfRule>
  </conditionalFormatting>
  <conditionalFormatting sqref="A68:F68">
    <cfRule type="cellIs" dxfId="8" priority="10" stopIfTrue="1" operator="equal">
      <formula>0</formula>
    </cfRule>
  </conditionalFormatting>
  <conditionalFormatting sqref="G69">
    <cfRule type="cellIs" dxfId="7" priority="7" stopIfTrue="1" operator="equal">
      <formula>$G68</formula>
    </cfRule>
  </conditionalFormatting>
  <conditionalFormatting sqref="A69:F69">
    <cfRule type="cellIs" dxfId="6" priority="8" stopIfTrue="1" operator="equal">
      <formula>0</formula>
    </cfRule>
  </conditionalFormatting>
  <conditionalFormatting sqref="G70">
    <cfRule type="cellIs" dxfId="5" priority="5" stopIfTrue="1" operator="equal">
      <formula>$G69</formula>
    </cfRule>
  </conditionalFormatting>
  <conditionalFormatting sqref="A70:F70">
    <cfRule type="cellIs" dxfId="4" priority="6" stopIfTrue="1" operator="equal">
      <formula>0</formula>
    </cfRule>
  </conditionalFormatting>
  <conditionalFormatting sqref="G71">
    <cfRule type="cellIs" dxfId="3" priority="3" stopIfTrue="1" operator="equal">
      <formula>$G70</formula>
    </cfRule>
  </conditionalFormatting>
  <conditionalFormatting sqref="A71:F71">
    <cfRule type="cellIs" dxfId="2" priority="4" stopIfTrue="1" operator="equal">
      <formula>0</formula>
    </cfRule>
  </conditionalFormatting>
  <conditionalFormatting sqref="G72">
    <cfRule type="cellIs" dxfId="1" priority="1" stopIfTrue="1" operator="equal">
      <formula>$G71</formula>
    </cfRule>
  </conditionalFormatting>
  <conditionalFormatting sqref="A72:F72">
    <cfRule type="cellIs" dxfId="0" priority="2" stopIfTrue="1" operator="equal">
      <formula>0</formula>
    </cfRule>
  </conditionalFormatting>
  <pageMargins left="0.31496062992125984" right="0.31496062992125984" top="0.98425196850393704" bottom="0.39370078740157483" header="0.78740157480314965" footer="0"/>
  <pageSetup paperSize="9" scale="71" fitToHeight="500" orientation="landscape" r:id="rId1"/>
  <headerFooter alignWithMargins="0"/>
  <rowBreaks count="1" manualBreakCount="1">
    <brk id="37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дод1</vt:lpstr>
      <vt:lpstr>дод.6</vt:lpstr>
      <vt:lpstr>дод.9</vt:lpstr>
      <vt:lpstr>дод.6!Область_печати</vt:lpstr>
      <vt:lpstr>дод.9!Область_печати</vt:lpstr>
      <vt:lpstr>дод1!Область_печати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lastPrinted>2025-04-09T10:01:38Z</cp:lastPrinted>
  <dcterms:created xsi:type="dcterms:W3CDTF">2016-08-15T09:54:21Z</dcterms:created>
  <dcterms:modified xsi:type="dcterms:W3CDTF">2025-04-09T10:01:39Z</dcterms:modified>
</cp:coreProperties>
</file>